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F:\PL 292-21 - SERVIÇOS DE DIGITALIZAÇÃO - 19.16.3710.0089966 2021-11 - SERVIÇO DE DIGITALIZAÇÃO\LOTES 1 E 4 - IRON MOUNTAIN\ENVIADOS PELO LINK DE PROPOSTA\DEMO DE EXEQUIBILIDADE\"/>
    </mc:Choice>
  </mc:AlternateContent>
  <xr:revisionPtr revIDLastSave="0" documentId="8_{8BCD06E3-6484-47AC-AB0C-933E20175040}" xr6:coauthVersionLast="41" xr6:coauthVersionMax="41" xr10:uidLastSave="{00000000-0000-0000-0000-000000000000}"/>
  <bookViews>
    <workbookView xWindow="3420" yWindow="3420" windowWidth="21600" windowHeight="11385" xr2:uid="{00000000-000D-0000-FFFF-FFFF00000000}"/>
  </bookViews>
  <sheets>
    <sheet name="DFP-LOTE 1" sheetId="11" r:id="rId1"/>
    <sheet name="LOTE 1" sheetId="2" r:id="rId2"/>
    <sheet name="LOTE 2" sheetId="4" state="hidden" r:id="rId3"/>
    <sheet name="LOTE 3" sheetId="5" state="hidden" r:id="rId4"/>
    <sheet name="DFP-LOTE 4" sheetId="13" r:id="rId5"/>
    <sheet name="LOTE 4" sheetId="6" r:id="rId6"/>
    <sheet name="DFP-LOTE 1 e 4" sheetId="1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xlfn.BAHTTEXT" hidden="1">#NAME?</definedName>
    <definedName name="_dólar" localSheetId="6">#REF!</definedName>
    <definedName name="_dólar" localSheetId="4">#REF!</definedName>
    <definedName name="_dólar">#REF!</definedName>
    <definedName name="_Fill" localSheetId="6" hidden="1">[1]Quantity!#REF!</definedName>
    <definedName name="_Fill" localSheetId="4" hidden="1">[1]Quantity!#REF!</definedName>
    <definedName name="_Fill" hidden="1">[1]Quantity!#REF!</definedName>
    <definedName name="_Key1" localSheetId="6" hidden="1">[1]Quantity!#REF!</definedName>
    <definedName name="_Key1" localSheetId="4" hidden="1">[1]Quantity!#REF!</definedName>
    <definedName name="_Key1" hidden="1">[1]Quantity!#REF!</definedName>
    <definedName name="_Key2" localSheetId="6" hidden="1">#REF!</definedName>
    <definedName name="_Key2" localSheetId="4" hidden="1">#REF!</definedName>
    <definedName name="_Key2" hidden="1">#REF!</definedName>
    <definedName name="_lp052010">'[2]LP CLIENTE'!$B$16:$B$5787</definedName>
    <definedName name="_Order1" hidden="1">255</definedName>
    <definedName name="_Order2" hidden="1">255</definedName>
    <definedName name="_Parse_Out" localSheetId="6" hidden="1">[1]Quantity!#REF!</definedName>
    <definedName name="_Parse_Out" localSheetId="4" hidden="1">[1]Quantity!#REF!</definedName>
    <definedName name="_Parse_Out" hidden="1">[1]Quantity!#REF!</definedName>
    <definedName name="_Sort" localSheetId="6" hidden="1">[1]Quantity!#REF!</definedName>
    <definedName name="_Sort" localSheetId="4" hidden="1">[1]Quantity!#REF!</definedName>
    <definedName name="_Sort" hidden="1">[1]Quantity!#REF!</definedName>
    <definedName name="A" localSheetId="6">#REF!</definedName>
    <definedName name="A" localSheetId="4">#REF!</definedName>
    <definedName name="A">#REF!</definedName>
    <definedName name="A_1" localSheetId="6">#REF!</definedName>
    <definedName name="A_1" localSheetId="4">#REF!</definedName>
    <definedName name="A_1">#REF!</definedName>
    <definedName name="A_2" localSheetId="6">#REF!</definedName>
    <definedName name="A_2" localSheetId="4">#REF!</definedName>
    <definedName name="A_2">#REF!</definedName>
    <definedName name="A_5">'[3]RESUMEN DE COTIZACION'!$D$6:$D$19</definedName>
    <definedName name="A_6">'[3]RESUMEN DE COTIZACION'!$E$6:$E$19</definedName>
    <definedName name="A_IMPRESIÓN_IM" localSheetId="6">#REF!</definedName>
    <definedName name="A_IMPRESIÓN_IM" localSheetId="4">#REF!</definedName>
    <definedName name="A_IMPRESIÓN_IM">#REF!</definedName>
    <definedName name="AA" localSheetId="6">[4]Produtividades!#REF!</definedName>
    <definedName name="AA" localSheetId="4">[4]Produtividades!#REF!</definedName>
    <definedName name="AA">[4]Produtividades!#REF!</definedName>
    <definedName name="AAA" localSheetId="6">#REF!</definedName>
    <definedName name="AAA" localSheetId="4">#REF!</definedName>
    <definedName name="AAA">#REF!</definedName>
    <definedName name="AAAA" localSheetId="6">#REF!</definedName>
    <definedName name="AAAA" localSheetId="4">#REF!</definedName>
    <definedName name="AAAA">#REF!</definedName>
    <definedName name="AAAAAAA" localSheetId="6">#REF!</definedName>
    <definedName name="AAAAAAA" localSheetId="4">#REF!</definedName>
    <definedName name="AAAAAAA">#REF!</definedName>
    <definedName name="AccessDatabase" hidden="1">"C:\Gustavo Alvarez\Iron Mountain South America + LA\Budget\2006\Templates\2006 Budget Template.mdb"</definedName>
    <definedName name="AE" localSheetId="6">[5]COSTOS!#REF!</definedName>
    <definedName name="AE" localSheetId="4">[5]COSTOS!#REF!</definedName>
    <definedName name="AE">[5]COSTOS!#REF!</definedName>
    <definedName name="AFI" localSheetId="6">[5]COSTOS!#REF!</definedName>
    <definedName name="AFI" localSheetId="4">[5]COSTOS!#REF!</definedName>
    <definedName name="AFI">[5]COSTOS!#REF!</definedName>
    <definedName name="AFN" localSheetId="6">[5]COSTOS!#REF!</definedName>
    <definedName name="AFN" localSheetId="4">[5]COSTOS!#REF!</definedName>
    <definedName name="AFN">[5]COSTOS!#REF!</definedName>
    <definedName name="AFNIT" localSheetId="6">[5]COSTOS!#REF!</definedName>
    <definedName name="AFNIT" localSheetId="4">[5]COSTOS!#REF!</definedName>
    <definedName name="AFNIT">[5]COSTOS!#REF!</definedName>
    <definedName name="AFP" localSheetId="6">[5]COSTOS!#REF!</definedName>
    <definedName name="AFP" localSheetId="4">[5]COSTOS!#REF!</definedName>
    <definedName name="AFP">[5]COSTOS!#REF!</definedName>
    <definedName name="AFPYN" localSheetId="6">[5]COSTOS!#REF!</definedName>
    <definedName name="AFPYN" localSheetId="4">[5]COSTOS!#REF!</definedName>
    <definedName name="AFPYN">[5]COSTOS!#REF!</definedName>
    <definedName name="AMI" localSheetId="6">[5]COSTOS!#REF!</definedName>
    <definedName name="AMI" localSheetId="4">[5]COSTOS!#REF!</definedName>
    <definedName name="AMI">[5]COSTOS!#REF!</definedName>
    <definedName name="AN" localSheetId="6">[5]COSTOS!#REF!</definedName>
    <definedName name="AN" localSheetId="4">[5]COSTOS!#REF!</definedName>
    <definedName name="AN">[5]COSTOS!#REF!</definedName>
    <definedName name="ANAC" localSheetId="6">[5]COSTOS!#REF!</definedName>
    <definedName name="ANAC" localSheetId="4">[5]COSTOS!#REF!</definedName>
    <definedName name="ANAC">[5]COSTOS!#REF!</definedName>
    <definedName name="_xlnm.Print_Area" localSheetId="6">#REF!</definedName>
    <definedName name="_xlnm.Print_Area" localSheetId="4">#REF!</definedName>
    <definedName name="_xlnm.Print_Area">#REF!</definedName>
    <definedName name="ARTE">[5]COSTOS!$G$137</definedName>
    <definedName name="B_1" localSheetId="6">#REF!</definedName>
    <definedName name="B_1" localSheetId="4">#REF!</definedName>
    <definedName name="B_1">#REF!</definedName>
    <definedName name="B_2" localSheetId="6">#REF!</definedName>
    <definedName name="B_2" localSheetId="4">#REF!</definedName>
    <definedName name="B_2">#REF!</definedName>
    <definedName name="B01_" localSheetId="6">#REF!</definedName>
    <definedName name="B01_" localSheetId="4">#REF!</definedName>
    <definedName name="B01_">#REF!</definedName>
    <definedName name="B02_" localSheetId="6">#REF!</definedName>
    <definedName name="B02_" localSheetId="4">#REF!</definedName>
    <definedName name="B02_">#REF!</definedName>
    <definedName name="B03_" localSheetId="6">#REF!</definedName>
    <definedName name="B03_" localSheetId="4">#REF!</definedName>
    <definedName name="B03_">#REF!</definedName>
    <definedName name="B04_" localSheetId="6">#REF!</definedName>
    <definedName name="B04_" localSheetId="4">#REF!</definedName>
    <definedName name="B04_">#REF!</definedName>
    <definedName name="B05_" localSheetId="6">#REF!</definedName>
    <definedName name="B05_" localSheetId="4">#REF!</definedName>
    <definedName name="B05_">#REF!</definedName>
    <definedName name="B06_" localSheetId="6">#REF!</definedName>
    <definedName name="B06_" localSheetId="4">#REF!</definedName>
    <definedName name="B06_">#REF!</definedName>
    <definedName name="B07_" localSheetId="6">#REF!</definedName>
    <definedName name="B07_" localSheetId="4">#REF!</definedName>
    <definedName name="B07_">#REF!</definedName>
    <definedName name="B08_" localSheetId="6">#REF!</definedName>
    <definedName name="B08_" localSheetId="4">#REF!</definedName>
    <definedName name="B08_">#REF!</definedName>
    <definedName name="_xlnm.Database" localSheetId="6">#REF!</definedName>
    <definedName name="_xlnm.Database" localSheetId="4">#REF!</definedName>
    <definedName name="_xlnm.Database">#REF!</definedName>
    <definedName name="BUD10YR" localSheetId="6">#REF!</definedName>
    <definedName name="BUD10YR" localSheetId="4">#REF!</definedName>
    <definedName name="BUD10YR">#REF!</definedName>
    <definedName name="BUD7YR" localSheetId="6">#REF!</definedName>
    <definedName name="BUD7YR" localSheetId="4">#REF!</definedName>
    <definedName name="BUD7YR">#REF!</definedName>
    <definedName name="BUDACQ" localSheetId="6">#REF!</definedName>
    <definedName name="BUDACQ" localSheetId="4">#REF!</definedName>
    <definedName name="BUDACQ">#REF!</definedName>
    <definedName name="BUDAE" localSheetId="6">#REF!</definedName>
    <definedName name="BUDAE" localSheetId="4">#REF!</definedName>
    <definedName name="BUDAE">#REF!</definedName>
    <definedName name="BUDBLDG" localSheetId="6">#REF!</definedName>
    <definedName name="BUDBLDG" localSheetId="4">#REF!</definedName>
    <definedName name="BUDBLDG">#REF!</definedName>
    <definedName name="BudgetRate">[6]Property!$K$16</definedName>
    <definedName name="BUDLEGAL" localSheetId="6">#REF!</definedName>
    <definedName name="BUDLEGAL" localSheetId="4">#REF!</definedName>
    <definedName name="BUDLEGAL">#REF!</definedName>
    <definedName name="BUDLHI" localSheetId="6">#REF!</definedName>
    <definedName name="BUDLHI" localSheetId="4">#REF!</definedName>
    <definedName name="BUDLHI">#REF!</definedName>
    <definedName name="BUDSITE" localSheetId="6">#REF!</definedName>
    <definedName name="BUDSITE" localSheetId="4">#REF!</definedName>
    <definedName name="BUDSITE">#REF!</definedName>
    <definedName name="BUDSS" localSheetId="6">#REF!</definedName>
    <definedName name="BUDSS" localSheetId="4">#REF!</definedName>
    <definedName name="BUDSS">#REF!</definedName>
    <definedName name="BuiltIn_Print_Area" localSheetId="6">#REF!</definedName>
    <definedName name="BuiltIn_Print_Area" localSheetId="4">#REF!</definedName>
    <definedName name="BuiltIn_Print_Area">#REF!</definedName>
    <definedName name="BuiltIn_Print_Area___0" localSheetId="6">#REF!</definedName>
    <definedName name="BuiltIn_Print_Area___0" localSheetId="4">#REF!</definedName>
    <definedName name="BuiltIn_Print_Area___0">#REF!</definedName>
    <definedName name="BuiltIn_Print_Area___0___0" localSheetId="6">#REF!</definedName>
    <definedName name="BuiltIn_Print_Area___0___0" localSheetId="4">#REF!</definedName>
    <definedName name="BuiltIn_Print_Area___0___0">#REF!</definedName>
    <definedName name="BuiltIn_Print_Area___0___0___0" localSheetId="6">#REF!</definedName>
    <definedName name="BuiltIn_Print_Area___0___0___0" localSheetId="4">#REF!</definedName>
    <definedName name="BuiltIn_Print_Area___0___0___0">#REF!</definedName>
    <definedName name="BuiltIn_Print_Titles" localSheetId="6">#REF!</definedName>
    <definedName name="BuiltIn_Print_Titles" localSheetId="4">#REF!</definedName>
    <definedName name="BuiltIn_Print_Titles">#REF!</definedName>
    <definedName name="BuiltIn_Print_Titles___0___0" localSheetId="6">#REF!</definedName>
    <definedName name="BuiltIn_Print_Titles___0___0" localSheetId="4">#REF!</definedName>
    <definedName name="BuiltIn_Print_Titles___0___0">#REF!</definedName>
    <definedName name="C_1" localSheetId="6">#REF!</definedName>
    <definedName name="C_1" localSheetId="4">#REF!</definedName>
    <definedName name="C_1">#REF!</definedName>
    <definedName name="C_2" localSheetId="6">#REF!</definedName>
    <definedName name="C_2" localSheetId="4">#REF!</definedName>
    <definedName name="C_2">#REF!</definedName>
    <definedName name="CANT.">[7]BASES!$B$4:$B$12</definedName>
    <definedName name="CANT_" localSheetId="6">#REF!</definedName>
    <definedName name="CANT_" localSheetId="4">#REF!</definedName>
    <definedName name="CANT_">#REF!</definedName>
    <definedName name="CARGO" localSheetId="0">'[8]Pricing Site Recorrente'!$C$53:$C$59</definedName>
    <definedName name="CARGO" localSheetId="6">'[8]Pricing Site Recorrente'!$C$53:$C$59</definedName>
    <definedName name="CARGO" localSheetId="4">'[8]Pricing Site Recorrente'!$C$53:$C$59</definedName>
    <definedName name="CARGO">'[9]Pricing Site RIM-SP'!$C$53:$C$58</definedName>
    <definedName name="CARGO1" localSheetId="0">#REF!</definedName>
    <definedName name="CARGO1" localSheetId="6">#REF!</definedName>
    <definedName name="CARGO1" localSheetId="4">#REF!</definedName>
    <definedName name="CARGO1">#REF!</definedName>
    <definedName name="CARGOS" localSheetId="0">'[8]Pricing Site Backlog'!$C$53:$D$59</definedName>
    <definedName name="CARGOS" localSheetId="6">'[8]Pricing Site Backlog'!$C$53:$D$59</definedName>
    <definedName name="CARGOS" localSheetId="4">'[8]Pricing Site Backlog'!$C$53:$D$59</definedName>
    <definedName name="CARGOS">#REF!</definedName>
    <definedName name="cargos1" localSheetId="0">'[8]Pricing Site Recorrente'!$C$53:$D$59</definedName>
    <definedName name="cargos1" localSheetId="6">'[8]Pricing Site Recorrente'!$C$53:$D$59</definedName>
    <definedName name="cargos1" localSheetId="4">'[8]Pricing Site Recorrente'!$C$53:$D$59</definedName>
    <definedName name="cargos1">'[9]Pricing Site RIM-SP'!$C$53:$D$58</definedName>
    <definedName name="cc" localSheetId="6">#REF!</definedName>
    <definedName name="cc" localSheetId="4">#REF!</definedName>
    <definedName name="cc">#REF!</definedName>
    <definedName name="ccc" localSheetId="6">#REF!</definedName>
    <definedName name="ccc" localSheetId="4">#REF!</definedName>
    <definedName name="ccc">#REF!</definedName>
    <definedName name="cccc" localSheetId="6">#REF!</definedName>
    <definedName name="cccc" localSheetId="4">#REF!</definedName>
    <definedName name="cccc">#REF!</definedName>
    <definedName name="CMAY" localSheetId="6">#REF!</definedName>
    <definedName name="CMAY" localSheetId="4">#REF!</definedName>
    <definedName name="CMAY">#REF!</definedName>
    <definedName name="CNI" localSheetId="6">[5]COSTOS!#REF!</definedName>
    <definedName name="CNI" localSheetId="4">[5]COSTOS!#REF!</definedName>
    <definedName name="CNI">[5]COSTOS!#REF!</definedName>
    <definedName name="COEF" localSheetId="6">#REF!</definedName>
    <definedName name="COEF" localSheetId="4">#REF!</definedName>
    <definedName name="COEF">#REF!</definedName>
    <definedName name="COEF1" localSheetId="6">#REF!</definedName>
    <definedName name="COEF1" localSheetId="4">#REF!</definedName>
    <definedName name="COEF1">#REF!</definedName>
    <definedName name="COEF2" localSheetId="6">#REF!</definedName>
    <definedName name="COEF2" localSheetId="4">#REF!</definedName>
    <definedName name="COEF2">#REF!</definedName>
    <definedName name="COEF3" localSheetId="6">#REF!</definedName>
    <definedName name="COEF3" localSheetId="4">#REF!</definedName>
    <definedName name="COEF3">#REF!</definedName>
    <definedName name="COEF4" localSheetId="6">#REF!</definedName>
    <definedName name="COEF4" localSheetId="4">#REF!</definedName>
    <definedName name="COEF4">#REF!</definedName>
    <definedName name="COEF5" localSheetId="6">#REF!</definedName>
    <definedName name="COEF5" localSheetId="4">#REF!</definedName>
    <definedName name="COEF5">#REF!</definedName>
    <definedName name="cotiza">'[10]LP CLIENTE'!$A$16:$A$1458</definedName>
    <definedName name="CUSTO" localSheetId="0">'[8]Impostos+Custos'!$A$2:$P$14</definedName>
    <definedName name="CUSTO" localSheetId="6">'[8]Impostos+Custos'!$A$2:$P$14</definedName>
    <definedName name="CUSTO" localSheetId="4">'[8]Impostos+Custos'!$A$2:$P$14</definedName>
    <definedName name="CUSTO">'[9]Impostos+Custos'!$A$2:$U$14</definedName>
    <definedName name="d" localSheetId="6">#REF!</definedName>
    <definedName name="d" localSheetId="4">#REF!</definedName>
    <definedName name="d">#REF!</definedName>
    <definedName name="DC" localSheetId="6">[5]COSTOS!#REF!</definedName>
    <definedName name="DC" localSheetId="4">[5]COSTOS!#REF!</definedName>
    <definedName name="DC">[5]COSTOS!#REF!</definedName>
    <definedName name="DD" localSheetId="6">[5]COSTOS!#REF!</definedName>
    <definedName name="DD" localSheetId="4">[5]COSTOS!#REF!</definedName>
    <definedName name="DD">[5]COSTOS!#REF!</definedName>
    <definedName name="DF" localSheetId="6">[5]COSTOS!#REF!</definedName>
    <definedName name="DF" localSheetId="4">[5]COSTOS!#REF!</definedName>
    <definedName name="DF">[5]COSTOS!#REF!</definedName>
    <definedName name="DH" localSheetId="6">[5]COSTOS!#REF!</definedName>
    <definedName name="DH" localSheetId="4">[5]COSTOS!#REF!</definedName>
    <definedName name="DH">[5]COSTOS!#REF!</definedName>
    <definedName name="DNT" localSheetId="6">[5]COSTOS!#REF!</definedName>
    <definedName name="DNT" localSheetId="4">[5]COSTOS!#REF!</definedName>
    <definedName name="DNT">[5]COSTOS!#REF!</definedName>
    <definedName name="DNTI" localSheetId="6">[5]COSTOS!#REF!</definedName>
    <definedName name="DNTI" localSheetId="4">[5]COSTOS!#REF!</definedName>
    <definedName name="DNTI">[5]COSTOS!#REF!</definedName>
    <definedName name="DOA" localSheetId="6">[5]COSTOS!#REF!</definedName>
    <definedName name="DOA" localSheetId="4">[5]COSTOS!#REF!</definedName>
    <definedName name="DOA">[5]COSTOS!#REF!</definedName>
    <definedName name="dolar" localSheetId="6">#REF!</definedName>
    <definedName name="dolar" localSheetId="4">#REF!</definedName>
    <definedName name="dolar">#REF!</definedName>
    <definedName name="dólar" localSheetId="6">#REF!</definedName>
    <definedName name="dólar" localSheetId="4">#REF!</definedName>
    <definedName name="dólar">#REF!</definedName>
    <definedName name="DS10YR" localSheetId="6">#REF!</definedName>
    <definedName name="DS10YR" localSheetId="4">#REF!</definedName>
    <definedName name="DS10YR">#REF!</definedName>
    <definedName name="DS7YR" localSheetId="6">#REF!</definedName>
    <definedName name="DS7YR" localSheetId="4">#REF!</definedName>
    <definedName name="DS7YR">#REF!</definedName>
    <definedName name="DSACQ" localSheetId="6">#REF!</definedName>
    <definedName name="DSACQ" localSheetId="4">#REF!</definedName>
    <definedName name="DSACQ">#REF!</definedName>
    <definedName name="DSAE" localSheetId="6">#REF!</definedName>
    <definedName name="DSAE" localSheetId="4">#REF!</definedName>
    <definedName name="DSAE">#REF!</definedName>
    <definedName name="DSBLDG" localSheetId="6">#REF!</definedName>
    <definedName name="DSBLDG" localSheetId="4">#REF!</definedName>
    <definedName name="DSBLDG">#REF!</definedName>
    <definedName name="DSLEGAL" localSheetId="6">#REF!</definedName>
    <definedName name="DSLEGAL" localSheetId="4">#REF!</definedName>
    <definedName name="DSLEGAL">#REF!</definedName>
    <definedName name="DSLHI" localSheetId="6">#REF!</definedName>
    <definedName name="DSLHI" localSheetId="4">#REF!</definedName>
    <definedName name="DSLHI">#REF!</definedName>
    <definedName name="DSSITE" localSheetId="6">#REF!</definedName>
    <definedName name="DSSITE" localSheetId="4">#REF!</definedName>
    <definedName name="DSSITE">#REF!</definedName>
    <definedName name="DSSS" localSheetId="6">#REF!</definedName>
    <definedName name="DSSS" localSheetId="4">#REF!</definedName>
    <definedName name="DSSS">#REF!</definedName>
    <definedName name="DT" localSheetId="6">[5]COSTOS!#REF!</definedName>
    <definedName name="DT" localSheetId="4">[5]COSTOS!#REF!</definedName>
    <definedName name="DT">[5]COSTOS!#REF!</definedName>
    <definedName name="eeeeee" localSheetId="6">#REF!</definedName>
    <definedName name="eeeeee" localSheetId="4">#REF!</definedName>
    <definedName name="eeeeee">#REF!</definedName>
    <definedName name="eeeeeeee">'[3]OBRA CIVIL'!$8:$8</definedName>
    <definedName name="eq">[5]DETALLE!$P$3</definedName>
    <definedName name="Excel_BuiltIn_Print_Area_6" localSheetId="0">#REF!</definedName>
    <definedName name="Excel_BuiltIn_Print_Area_6" localSheetId="6">#REF!</definedName>
    <definedName name="Excel_BuiltIn_Print_Area_6" localSheetId="4">#REF!</definedName>
    <definedName name="Excel_BuiltIn_Print_Area_6">#REF!</definedName>
    <definedName name="FA">[5]DETALLE!$P$1</definedName>
    <definedName name="fdg">'[3]ESTRUCTURA DE HORMIGON'!$1:$7</definedName>
    <definedName name="FM" localSheetId="6">[5]COSTOS!#REF!</definedName>
    <definedName name="FM" localSheetId="4">[5]COSTOS!#REF!</definedName>
    <definedName name="FM">[5]COSTOS!#REF!</definedName>
    <definedName name="FN" localSheetId="6">[5]COSTOS!#REF!</definedName>
    <definedName name="FN" localSheetId="4">[5]COSTOS!#REF!</definedName>
    <definedName name="FN">[5]COSTOS!#REF!</definedName>
    <definedName name="FOM">'[5]LISTA-PR'!$F$8</definedName>
    <definedName name="FORM_OC" localSheetId="6">#REF!</definedName>
    <definedName name="FORM_OC" localSheetId="4">#REF!</definedName>
    <definedName name="FORM_OC">#REF!</definedName>
    <definedName name="fx" localSheetId="6">#REF!</definedName>
    <definedName name="fx" localSheetId="4">#REF!</definedName>
    <definedName name="fx">#REF!</definedName>
    <definedName name="Garantia" localSheetId="0">'[8]Scannes Kodak'!$A$2:$D$18</definedName>
    <definedName name="Garantia" localSheetId="6">'[8]Scannes Kodak'!$A$2:$D$18</definedName>
    <definedName name="Garantia" localSheetId="4">'[8]Scannes Kodak'!$A$2:$D$18</definedName>
    <definedName name="Garantia">'[9]Scannes Kodak'!$A$2:$D$18</definedName>
    <definedName name="GG" localSheetId="6">#REF!</definedName>
    <definedName name="GG" localSheetId="4">#REF!</definedName>
    <definedName name="GG">#REF!</definedName>
    <definedName name="GI" localSheetId="6">[5]COSTOS!#REF!</definedName>
    <definedName name="GI" localSheetId="4">[5]COSTOS!#REF!</definedName>
    <definedName name="GI">[5]COSTOS!#REF!</definedName>
    <definedName name="gsdf" localSheetId="6">#REF!</definedName>
    <definedName name="gsdf" localSheetId="4">#REF!</definedName>
    <definedName name="gsdf">#REF!</definedName>
    <definedName name="GU" localSheetId="6">#REF!</definedName>
    <definedName name="GU" localSheetId="4">#REF!</definedName>
    <definedName name="GU">#REF!</definedName>
    <definedName name="guarderia" localSheetId="6">#REF!</definedName>
    <definedName name="guarderia" localSheetId="4">#REF!</definedName>
    <definedName name="guarderia">#REF!</definedName>
    <definedName name="HOA" localSheetId="6">[5]COSTOS!#REF!</definedName>
    <definedName name="HOA" localSheetId="4">[5]COSTOS!#REF!</definedName>
    <definedName name="HOA">[5]COSTOS!#REF!</definedName>
    <definedName name="HT" localSheetId="6">[5]COSTOS!#REF!</definedName>
    <definedName name="HT" localSheetId="4">[5]COSTOS!#REF!</definedName>
    <definedName name="HT">[5]COSTOS!#REF!</definedName>
    <definedName name="HTA" localSheetId="6">[5]COSTOS!#REF!</definedName>
    <definedName name="HTA" localSheetId="4">[5]COSTOS!#REF!</definedName>
    <definedName name="HTA">[5]COSTOS!#REF!</definedName>
    <definedName name="I" localSheetId="6">[5]COSTOS!#REF!</definedName>
    <definedName name="I" localSheetId="4">[5]COSTOS!#REF!</definedName>
    <definedName name="I">[5]COSTOS!#REF!</definedName>
    <definedName name="ICNI" localSheetId="6">[5]COSTOS!#REF!</definedName>
    <definedName name="ICNI" localSheetId="4">[5]COSTOS!#REF!</definedName>
    <definedName name="ICNI">[5]COSTOS!#REF!</definedName>
    <definedName name="ILNI" localSheetId="6">[5]COSTOS!#REF!</definedName>
    <definedName name="ILNI" localSheetId="4">[5]COSTOS!#REF!</definedName>
    <definedName name="ILNI">[5]COSTOS!#REF!</definedName>
    <definedName name="IMPOSTO">[11]Impostos!$A$1:$I$22</definedName>
    <definedName name="IMPOSTOS" localSheetId="0">[12]Impostos!$A$1:$H$22</definedName>
    <definedName name="IMPOSTOS" localSheetId="6">[12]Impostos!$A$1:$H$22</definedName>
    <definedName name="IMPOSTOS" localSheetId="4">[12]Impostos!$A$1:$H$22</definedName>
    <definedName name="IMPOSTOS">[13]Impostos!$A$1:$H$22</definedName>
    <definedName name="INDIR" localSheetId="6">#REF!</definedName>
    <definedName name="INDIR" localSheetId="4">#REF!</definedName>
    <definedName name="INDIR">#REF!</definedName>
    <definedName name="J" localSheetId="6">[5]COSTOS!#REF!</definedName>
    <definedName name="J" localSheetId="4">[5]COSTOS!#REF!</definedName>
    <definedName name="J">[5]COSTOS!#REF!</definedName>
    <definedName name="JT" localSheetId="6">'[5]LISTA-PR (2)'!#REF!</definedName>
    <definedName name="JT" localSheetId="4">'[5]LISTA-PR (2)'!#REF!</definedName>
    <definedName name="JT">'[5]LISTA-PR (2)'!#REF!</definedName>
    <definedName name="K" localSheetId="6">[5]COSTOS!#REF!</definedName>
    <definedName name="K" localSheetId="4">[5]COSTOS!#REF!</definedName>
    <definedName name="K">[5]COSTOS!#REF!</definedName>
    <definedName name="KODAK" localSheetId="0">'[8]Scannes Kodak'!$A$2:$A$18</definedName>
    <definedName name="KODAK" localSheetId="6">'[8]Scannes Kodak'!$A$2:$A$18</definedName>
    <definedName name="KODAK" localSheetId="4">'[8]Scannes Kodak'!$A$2:$A$18</definedName>
    <definedName name="KODAK">'[9]Scannes Kodak'!$A$2:$A$18</definedName>
    <definedName name="LO">[14]Lookups!$J$5:$J$6</definedName>
    <definedName name="localidades" localSheetId="0">'[8]Impostos+Custos'!$A$2:$A$14</definedName>
    <definedName name="localidades" localSheetId="6">'[8]Impostos+Custos'!$A$2:$A$14</definedName>
    <definedName name="localidades" localSheetId="4">'[8]Impostos+Custos'!$A$2:$A$14</definedName>
    <definedName name="localidades">'[9]Impostos+Custos'!$A$2:$A$14</definedName>
    <definedName name="lst_cargos" localSheetId="0">'[4]Pricing Site Recorrente'!$C$62:$C$66</definedName>
    <definedName name="lst_cargos" localSheetId="6">'[4]Pricing Site Recorrente'!$C$62:$C$66</definedName>
    <definedName name="lst_cargos" localSheetId="4">'[4]Pricing Site Recorrente'!$C$62:$C$66</definedName>
    <definedName name="lst_cargos">'[15]Pricing Site Recorrente'!$C$62:$C$66</definedName>
    <definedName name="lu" localSheetId="6">#REF!</definedName>
    <definedName name="lu" localSheetId="4">#REF!</definedName>
    <definedName name="lu">#REF!</definedName>
    <definedName name="ma">[5]DETALLE!$P$2</definedName>
    <definedName name="MAT" localSheetId="6">#REF!</definedName>
    <definedName name="MAT" localSheetId="4">#REF!</definedName>
    <definedName name="MAT">#REF!</definedName>
    <definedName name="MDC" localSheetId="6">[5]COSTOS!#REF!</definedName>
    <definedName name="MDC" localSheetId="4">[5]COSTOS!#REF!</definedName>
    <definedName name="MDC">[5]COSTOS!#REF!</definedName>
    <definedName name="MDDH" localSheetId="6">[5]COSTOS!#REF!</definedName>
    <definedName name="MDDH" localSheetId="4">[5]COSTOS!#REF!</definedName>
    <definedName name="MDDH">[5]COSTOS!#REF!</definedName>
    <definedName name="MDM" localSheetId="6">[5]COSTOS!#REF!</definedName>
    <definedName name="MDM" localSheetId="4">[5]COSTOS!#REF!</definedName>
    <definedName name="MDM">[5]COSTOS!#REF!</definedName>
    <definedName name="MGG" localSheetId="6">[5]COSTOS!#REF!</definedName>
    <definedName name="MGG" localSheetId="4">[5]COSTOS!#REF!</definedName>
    <definedName name="MGG">[5]COSTOS!#REF!</definedName>
    <definedName name="MIT" localSheetId="6">[5]COSTOS!#REF!</definedName>
    <definedName name="MIT" localSheetId="4">[5]COSTOS!#REF!</definedName>
    <definedName name="MIT">[5]COSTOS!#REF!</definedName>
    <definedName name="MNI" localSheetId="6">[5]COSTOS!#REF!</definedName>
    <definedName name="MNI" localSheetId="4">[5]COSTOS!#REF!</definedName>
    <definedName name="MNI">[5]COSTOS!#REF!</definedName>
    <definedName name="mno" localSheetId="6">#REF!</definedName>
    <definedName name="mno" localSheetId="4">#REF!</definedName>
    <definedName name="mno">#REF!</definedName>
    <definedName name="mnoay" localSheetId="6">#REF!</definedName>
    <definedName name="mnoay" localSheetId="4">#REF!</definedName>
    <definedName name="mnoay">#REF!</definedName>
    <definedName name="mnoo" localSheetId="6">#REF!</definedName>
    <definedName name="mnoo" localSheetId="4">#REF!</definedName>
    <definedName name="mnoo">#REF!</definedName>
    <definedName name="mnoof" localSheetId="6">#REF!</definedName>
    <definedName name="mnoof" localSheetId="4">#REF!</definedName>
    <definedName name="mnoof">#REF!</definedName>
    <definedName name="MO" localSheetId="6">#REF!</definedName>
    <definedName name="MO" localSheetId="4">#REF!</definedName>
    <definedName name="MO">#REF!</definedName>
    <definedName name="N._FUND.">[7]BASES!$C$4:$C$12</definedName>
    <definedName name="N__FUND_" localSheetId="6">#REF!</definedName>
    <definedName name="N__FUND_" localSheetId="4">#REF!</definedName>
    <definedName name="N__FUND_">#REF!</definedName>
    <definedName name="nnnnnn" localSheetId="6">#REF!</definedName>
    <definedName name="nnnnnn" localSheetId="4">#REF!</definedName>
    <definedName name="nnnnnn">#REF!</definedName>
    <definedName name="PASE" localSheetId="6">#REF!</definedName>
    <definedName name="PASE" localSheetId="4">#REF!</definedName>
    <definedName name="PASE">#REF!</definedName>
    <definedName name="period_no">[16]Select!$G$3</definedName>
    <definedName name="PR10YR" localSheetId="6">#REF!</definedName>
    <definedName name="PR10YR" localSheetId="4">#REF!</definedName>
    <definedName name="PR10YR">#REF!</definedName>
    <definedName name="PR7YR" localSheetId="6">#REF!</definedName>
    <definedName name="PR7YR" localSheetId="4">#REF!</definedName>
    <definedName name="PR7YR">#REF!</definedName>
    <definedName name="PRACQ" localSheetId="6">#REF!</definedName>
    <definedName name="PRACQ" localSheetId="4">#REF!</definedName>
    <definedName name="PRACQ">#REF!</definedName>
    <definedName name="PRAE" localSheetId="6">#REF!</definedName>
    <definedName name="PRAE" localSheetId="4">#REF!</definedName>
    <definedName name="PRAE">#REF!</definedName>
    <definedName name="PRBLDG" localSheetId="6">#REF!</definedName>
    <definedName name="PRBLDG" localSheetId="4">#REF!</definedName>
    <definedName name="PRBLDG">#REF!</definedName>
    <definedName name="Print_Area_MI" localSheetId="6">#REF!</definedName>
    <definedName name="Print_Area_MI" localSheetId="4">#REF!</definedName>
    <definedName name="Print_Area_MI">#REF!</definedName>
    <definedName name="PRLEGAL" localSheetId="6">#REF!</definedName>
    <definedName name="PRLEGAL" localSheetId="4">#REF!</definedName>
    <definedName name="PRLEGAL">#REF!</definedName>
    <definedName name="PRLHI" localSheetId="6">#REF!</definedName>
    <definedName name="PRLHI" localSheetId="4">#REF!</definedName>
    <definedName name="PRLHI">#REF!</definedName>
    <definedName name="prod" localSheetId="0">#REF!</definedName>
    <definedName name="prod" localSheetId="6">#REF!</definedName>
    <definedName name="prod" localSheetId="4">#REF!</definedName>
    <definedName name="prod">#REF!</definedName>
    <definedName name="PROV">'[17]indirectos  estandar'!$G$263:$G$286</definedName>
    <definedName name="PRSITE" localSheetId="6">#REF!</definedName>
    <definedName name="PRSITE" localSheetId="4">#REF!</definedName>
    <definedName name="PRSITE">#REF!</definedName>
    <definedName name="PRSS" localSheetId="6">#REF!</definedName>
    <definedName name="PRSS" localSheetId="4">#REF!</definedName>
    <definedName name="PRSS">#REF!</definedName>
    <definedName name="PTG" localSheetId="6">[5]COSTOS!#REF!</definedName>
    <definedName name="PTG" localSheetId="4">[5]COSTOS!#REF!</definedName>
    <definedName name="PTG">[5]COSTOS!#REF!</definedName>
    <definedName name="PVC">[5]DETALLE!$P$5</definedName>
    <definedName name="Rack">[14]Lookups!$F$5:$F$8</definedName>
    <definedName name="RAS" localSheetId="6">#REF!</definedName>
    <definedName name="RAS" localSheetId="4">#REF!</definedName>
    <definedName name="RAS">#REF!</definedName>
    <definedName name="RBAH" localSheetId="6">[5]COSTOS!#REF!</definedName>
    <definedName name="RBAH" localSheetId="4">[5]COSTOS!#REF!</definedName>
    <definedName name="RBAH">[5]COSTOS!#REF!</definedName>
    <definedName name="Request">[14]Lookups!$L$5:$L$7</definedName>
    <definedName name="RPHA" localSheetId="6">[5]COSTOS!#REF!</definedName>
    <definedName name="RPHA" localSheetId="4">[5]COSTOS!#REF!</definedName>
    <definedName name="RPHA">[5]COSTOS!#REF!</definedName>
    <definedName name="s" localSheetId="6">#REF!</definedName>
    <definedName name="s" localSheetId="4">#REF!</definedName>
    <definedName name="s">#REF!</definedName>
    <definedName name="S_ESP" localSheetId="6">#REF!</definedName>
    <definedName name="S_ESP" localSheetId="4">#REF!</definedName>
    <definedName name="S_ESP">#REF!</definedName>
    <definedName name="SAL_FULL" localSheetId="0">[12]Salarios!$M$1:$R$22</definedName>
    <definedName name="SAL_FULL" localSheetId="6">[12]Salarios!$M$1:$R$22</definedName>
    <definedName name="SAL_FULL" localSheetId="4">[12]Salarios!$M$1:$R$22</definedName>
    <definedName name="SAL_FULL">[13]Salarios!$M$1:$R$22</definedName>
    <definedName name="SAL_IMP" localSheetId="0">[12]Impostos!$A$1:$J$22</definedName>
    <definedName name="SAL_IMP" localSheetId="6">[12]Impostos!$A$1:$J$22</definedName>
    <definedName name="SAL_IMP" localSheetId="4">[12]Impostos!$A$1:$J$22</definedName>
    <definedName name="SAL_IMP">[13]Impostos!$A$1:$J$22</definedName>
    <definedName name="SBH" localSheetId="6">[5]COSTOS!#REF!</definedName>
    <definedName name="SBH" localSheetId="4">[5]COSTOS!#REF!</definedName>
    <definedName name="SBH">[5]COSTOS!#REF!</definedName>
    <definedName name="SC" localSheetId="6">[5]COSTOS!#REF!</definedName>
    <definedName name="SC" localSheetId="4">[5]COSTOS!#REF!</definedName>
    <definedName name="SC">[5]COSTOS!#REF!</definedName>
    <definedName name="SCANNERS" localSheetId="0">'[8]Scannes Kodak'!$A$1:$D$18</definedName>
    <definedName name="SCANNERS" localSheetId="6">'[8]Scannes Kodak'!$A$1:$D$18</definedName>
    <definedName name="SCANNERS" localSheetId="4">'[8]Scannes Kodak'!$A$1:$D$18</definedName>
    <definedName name="SCANNERS">'[9]Scannes Kodak'!$A$1:$D$18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M" localSheetId="6">[5]COSTOS!#REF!</definedName>
    <definedName name="SM" localSheetId="4">[5]COSTOS!#REF!</definedName>
    <definedName name="SM">[5]COSTOS!#REF!</definedName>
    <definedName name="sqm_sqft">[6]Property!$AI$20</definedName>
    <definedName name="ss" localSheetId="6">#REF!</definedName>
    <definedName name="ss" localSheetId="4">#REF!</definedName>
    <definedName name="ss">#REF!</definedName>
    <definedName name="sss" localSheetId="6">#REF!</definedName>
    <definedName name="sss" localSheetId="4">#REF!</definedName>
    <definedName name="sss">#REF!</definedName>
    <definedName name="sssss">[3]INFRAESTRUCTURA!$1:$8</definedName>
    <definedName name="ssssssssss">'[3]INSTALACION ELECTRICA'!$1:$9</definedName>
    <definedName name="SUBC" localSheetId="6">#REF!</definedName>
    <definedName name="SUBC" localSheetId="4">#REF!</definedName>
    <definedName name="SUBC">#REF!</definedName>
    <definedName name="ta">[5]DETALLE!$P$4</definedName>
    <definedName name="TD" localSheetId="6">[5]COSTOS!#REF!</definedName>
    <definedName name="TD" localSheetId="4">[5]COSTOS!#REF!</definedName>
    <definedName name="TD">[5]COSTOS!#REF!</definedName>
    <definedName name="TGA" localSheetId="6">[5]COSTOS!#REF!</definedName>
    <definedName name="TGA" localSheetId="4">[5]COSTOS!#REF!</definedName>
    <definedName name="TGA">[5]COSTOS!#REF!</definedName>
    <definedName name="TIPO_DE_BASE" localSheetId="6">#REF!</definedName>
    <definedName name="TIPO_DE_BASE" localSheetId="4">#REF!</definedName>
    <definedName name="TIPO_DE_BASE">#REF!</definedName>
    <definedName name="tipo_doc" localSheetId="0">[4]Produtividades!#REF!</definedName>
    <definedName name="tipo_doc" localSheetId="6">[4]Produtividades!#REF!</definedName>
    <definedName name="tipo_doc" localSheetId="4">[4]Produtividades!#REF!</definedName>
    <definedName name="tipo_doc">[15]Produtividades!#REF!</definedName>
    <definedName name="Títulos_a_imprimir_IM" localSheetId="6">#REF!</definedName>
    <definedName name="Títulos_a_imprimir_IM" localSheetId="4">#REF!</definedName>
    <definedName name="Títulos_a_imprimir_IM">#REF!</definedName>
    <definedName name="TT" localSheetId="6">[5]COSTOS!#REF!</definedName>
    <definedName name="TT" localSheetId="4">[5]COSTOS!#REF!</definedName>
    <definedName name="TT">[5]COSTOS!#REF!</definedName>
    <definedName name="type">[18]Plan2!$C$3:$C$87</definedName>
    <definedName name="U">'[5]LISTA-PR'!$K$64</definedName>
    <definedName name="uf">[5]DETALLE!$P$7</definedName>
    <definedName name="Unidades" localSheetId="0">[12]Impostos!$A$24:$A$45</definedName>
    <definedName name="Unidades" localSheetId="6">[12]Impostos!$A$24:$A$45</definedName>
    <definedName name="Unidades" localSheetId="4">[12]Impostos!$A$24:$A$45</definedName>
    <definedName name="Unidades">[13]Impostos!$A$24:$A$45</definedName>
    <definedName name="USS">[5]COSTOS!$G$131</definedName>
    <definedName name="VA">[5]COSTOS!$G$136</definedName>
    <definedName name="VI" localSheetId="6">[5]COSTOS!#REF!</definedName>
    <definedName name="VI" localSheetId="4">[5]COSTOS!#REF!</definedName>
    <definedName name="VI">[5]COSTOS!#REF!</definedName>
    <definedName name="VNI" localSheetId="6">[5]COSTOS!#REF!</definedName>
    <definedName name="VNI" localSheetId="4">[5]COSTOS!#REF!</definedName>
    <definedName name="VNI">[5]COSTOS!#REF!</definedName>
    <definedName name="VNIM" localSheetId="6">[5]COSTOS!#REF!</definedName>
    <definedName name="VNIM" localSheetId="4">[5]COSTOS!#REF!</definedName>
    <definedName name="VNIM">[5]COSTOS!#REF!</definedName>
    <definedName name="VOL.">[7]BASES!$L$4:$L$12</definedName>
    <definedName name="VOL._TOT.">[7]BASES!$M$4:$M$12</definedName>
    <definedName name="VOL_" localSheetId="6">#REF!</definedName>
    <definedName name="VOL_" localSheetId="4">#REF!</definedName>
    <definedName name="VOL_">#REF!</definedName>
    <definedName name="VOL__TOT_" localSheetId="6">#REF!</definedName>
    <definedName name="VOL__TOT_" localSheetId="4">#REF!</definedName>
    <definedName name="VOL__TOT_">#REF!</definedName>
    <definedName name="xxxx" localSheetId="6">#REF!</definedName>
    <definedName name="xxxx" localSheetId="4">#REF!</definedName>
    <definedName name="xxxx">#REF!</definedName>
    <definedName name="YN">[14]Lookups!$D$5:$D$6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6" l="1"/>
  <c r="H5" i="2"/>
  <c r="L22" i="6"/>
  <c r="H8" i="6" l="1"/>
  <c r="H11" i="6"/>
  <c r="H17" i="6"/>
  <c r="H15" i="6"/>
  <c r="L30" i="2" l="1"/>
  <c r="C59" i="5" l="1"/>
  <c r="J23" i="6" l="1"/>
  <c r="H5" i="6"/>
  <c r="K23" i="6"/>
  <c r="I23" i="6"/>
  <c r="D23" i="6"/>
  <c r="C23" i="6"/>
  <c r="I56" i="5"/>
  <c r="K56" i="5"/>
  <c r="J56" i="5"/>
  <c r="H51" i="5"/>
  <c r="L51" i="5" s="1"/>
  <c r="H52" i="5"/>
  <c r="L52" i="5" s="1"/>
  <c r="H53" i="5"/>
  <c r="L53" i="5" s="1"/>
  <c r="H54" i="5"/>
  <c r="L54" i="5" s="1"/>
  <c r="D56" i="5"/>
  <c r="C56" i="5"/>
  <c r="C60" i="5" s="1"/>
  <c r="H35" i="5"/>
  <c r="L35" i="5" s="1"/>
  <c r="H36" i="5"/>
  <c r="L36" i="5" s="1"/>
  <c r="H37" i="5"/>
  <c r="L37" i="5" s="1"/>
  <c r="H38" i="5"/>
  <c r="L38" i="5" s="1"/>
  <c r="H39" i="5"/>
  <c r="L39" i="5" s="1"/>
  <c r="H40" i="5"/>
  <c r="L40" i="5" s="1"/>
  <c r="H41" i="5"/>
  <c r="L41" i="5" s="1"/>
  <c r="H42" i="5"/>
  <c r="L42" i="5" s="1"/>
  <c r="H43" i="5"/>
  <c r="L43" i="5" s="1"/>
  <c r="H44" i="5"/>
  <c r="L44" i="5" s="1"/>
  <c r="H45" i="5"/>
  <c r="L45" i="5" s="1"/>
  <c r="H46" i="5"/>
  <c r="L46" i="5" s="1"/>
  <c r="H47" i="5"/>
  <c r="L47" i="5" s="1"/>
  <c r="H48" i="5"/>
  <c r="L48" i="5"/>
  <c r="H49" i="5"/>
  <c r="L49" i="5" s="1"/>
  <c r="H50" i="5"/>
  <c r="L50" i="5" s="1"/>
  <c r="H34" i="5"/>
  <c r="L34" i="5" s="1"/>
  <c r="H33" i="5"/>
  <c r="L33" i="5" s="1"/>
  <c r="H32" i="5"/>
  <c r="L32" i="5" s="1"/>
  <c r="H31" i="5"/>
  <c r="L31" i="5" s="1"/>
  <c r="H30" i="5"/>
  <c r="L30" i="5" s="1"/>
  <c r="H29" i="5"/>
  <c r="L29" i="5" s="1"/>
  <c r="H28" i="5"/>
  <c r="L28" i="5" s="1"/>
  <c r="H27" i="5"/>
  <c r="L27" i="5" s="1"/>
  <c r="H26" i="5"/>
  <c r="L26" i="5" s="1"/>
  <c r="H25" i="5"/>
  <c r="L25" i="5" s="1"/>
  <c r="H24" i="5"/>
  <c r="L24" i="5" s="1"/>
  <c r="H23" i="5"/>
  <c r="L23" i="5" s="1"/>
  <c r="H22" i="5"/>
  <c r="L22" i="5" s="1"/>
  <c r="H21" i="5"/>
  <c r="L21" i="5" s="1"/>
  <c r="H20" i="5"/>
  <c r="L20" i="5" s="1"/>
  <c r="H19" i="5"/>
  <c r="L19" i="5" s="1"/>
  <c r="H18" i="5"/>
  <c r="L18" i="5" s="1"/>
  <c r="H17" i="5"/>
  <c r="L17" i="5" s="1"/>
  <c r="H16" i="5"/>
  <c r="L16" i="5" s="1"/>
  <c r="H15" i="5"/>
  <c r="L15" i="5" s="1"/>
  <c r="H14" i="5"/>
  <c r="L14" i="5" s="1"/>
  <c r="H13" i="5"/>
  <c r="L13" i="5" s="1"/>
  <c r="H12" i="5"/>
  <c r="L12" i="5" s="1"/>
  <c r="H11" i="5"/>
  <c r="L11" i="5" s="1"/>
  <c r="H10" i="5"/>
  <c r="L10" i="5" s="1"/>
  <c r="H9" i="5"/>
  <c r="L9" i="5" s="1"/>
  <c r="H8" i="5"/>
  <c r="L8" i="5" s="1"/>
  <c r="H7" i="5"/>
  <c r="L7" i="5" s="1"/>
  <c r="H6" i="5"/>
  <c r="L6" i="5" s="1"/>
  <c r="H5" i="5"/>
  <c r="K36" i="4"/>
  <c r="I36" i="4"/>
  <c r="J36" i="4"/>
  <c r="H28" i="4"/>
  <c r="L28" i="4" s="1"/>
  <c r="H30" i="4"/>
  <c r="L30" i="4" s="1"/>
  <c r="H34" i="4"/>
  <c r="L34" i="4" s="1"/>
  <c r="H33" i="4"/>
  <c r="L33" i="4" s="1"/>
  <c r="H32" i="4"/>
  <c r="L32" i="4" s="1"/>
  <c r="H31" i="4"/>
  <c r="L31" i="4" s="1"/>
  <c r="H29" i="4"/>
  <c r="H27" i="4"/>
  <c r="H26" i="4"/>
  <c r="L26" i="4" s="1"/>
  <c r="H25" i="4"/>
  <c r="H24" i="4"/>
  <c r="H23" i="4"/>
  <c r="L23" i="4" s="1"/>
  <c r="H22" i="4"/>
  <c r="L22" i="4" s="1"/>
  <c r="H21" i="4"/>
  <c r="L21" i="4" s="1"/>
  <c r="H20" i="4"/>
  <c r="H19" i="4"/>
  <c r="L19" i="4" s="1"/>
  <c r="H18" i="4"/>
  <c r="L18" i="4" s="1"/>
  <c r="H17" i="4"/>
  <c r="H16" i="4"/>
  <c r="H15" i="4"/>
  <c r="L15" i="4" s="1"/>
  <c r="H14" i="4"/>
  <c r="L14" i="4" s="1"/>
  <c r="H13" i="4"/>
  <c r="L13" i="4" s="1"/>
  <c r="H12" i="4"/>
  <c r="H11" i="4"/>
  <c r="H10" i="4"/>
  <c r="H9" i="4"/>
  <c r="H8" i="4"/>
  <c r="H7" i="4"/>
  <c r="L7" i="4" s="1"/>
  <c r="H6" i="4"/>
  <c r="L6" i="4" s="1"/>
  <c r="H5" i="4"/>
  <c r="C36" i="4"/>
  <c r="D36" i="4"/>
  <c r="L29" i="4"/>
  <c r="L27" i="4"/>
  <c r="L25" i="4"/>
  <c r="L24" i="4"/>
  <c r="L20" i="4"/>
  <c r="L17" i="4"/>
  <c r="L16" i="4"/>
  <c r="L12" i="4"/>
  <c r="L11" i="4"/>
  <c r="L10" i="4"/>
  <c r="L9" i="4"/>
  <c r="L8" i="4"/>
  <c r="H6" i="2"/>
  <c r="L6" i="2" s="1"/>
  <c r="H7" i="2"/>
  <c r="L7" i="2" s="1"/>
  <c r="H8" i="2"/>
  <c r="L8" i="2" s="1"/>
  <c r="H9" i="2"/>
  <c r="L9" i="2" s="1"/>
  <c r="H10" i="2"/>
  <c r="L10" i="2" s="1"/>
  <c r="H11" i="2"/>
  <c r="L11" i="2" s="1"/>
  <c r="H12" i="2"/>
  <c r="L12" i="2" s="1"/>
  <c r="H13" i="2"/>
  <c r="L13" i="2" s="1"/>
  <c r="H14" i="2"/>
  <c r="L14" i="2" s="1"/>
  <c r="H15" i="2"/>
  <c r="L15" i="2" s="1"/>
  <c r="H16" i="2"/>
  <c r="L16" i="2" s="1"/>
  <c r="H17" i="2"/>
  <c r="L17" i="2" s="1"/>
  <c r="H18" i="2"/>
  <c r="L18" i="2" s="1"/>
  <c r="H19" i="2"/>
  <c r="L19" i="2" s="1"/>
  <c r="H20" i="2"/>
  <c r="L20" i="2" s="1"/>
  <c r="H21" i="2"/>
  <c r="L21" i="2" s="1"/>
  <c r="H22" i="2"/>
  <c r="L22" i="2" s="1"/>
  <c r="H23" i="2"/>
  <c r="L23" i="2" s="1"/>
  <c r="H24" i="2"/>
  <c r="L24" i="2" s="1"/>
  <c r="H25" i="2"/>
  <c r="L25" i="2" s="1"/>
  <c r="H26" i="2"/>
  <c r="L26" i="2" s="1"/>
  <c r="H27" i="2"/>
  <c r="L27" i="2" s="1"/>
  <c r="H28" i="2"/>
  <c r="L28" i="2" s="1"/>
  <c r="H29" i="2"/>
  <c r="L29" i="2" s="1"/>
  <c r="L5" i="2"/>
  <c r="I31" i="2"/>
  <c r="H56" i="5" l="1"/>
  <c r="H36" i="4"/>
  <c r="L31" i="2"/>
  <c r="H31" i="2"/>
  <c r="L5" i="5"/>
  <c r="L56" i="5" s="1"/>
  <c r="L5" i="4"/>
  <c r="L36" i="4" s="1"/>
  <c r="K31" i="2" l="1"/>
  <c r="D31" i="2"/>
  <c r="C31" i="2" l="1"/>
  <c r="H6" i="6" l="1"/>
  <c r="L6" i="6"/>
  <c r="L17" i="6"/>
  <c r="H14" i="6"/>
  <c r="L14" i="6" s="1"/>
  <c r="H16" i="6"/>
  <c r="L16" i="6" s="1"/>
  <c r="L21" i="6"/>
  <c r="L13" i="6"/>
  <c r="L5" i="6"/>
  <c r="L15" i="6"/>
  <c r="H20" i="6"/>
  <c r="L20" i="6" s="1"/>
  <c r="L8" i="6"/>
  <c r="H19" i="6"/>
  <c r="L19" i="6" s="1"/>
  <c r="H10" i="6"/>
  <c r="L10" i="6" s="1"/>
  <c r="H18" i="6"/>
  <c r="L18" i="6" s="1"/>
  <c r="L11" i="6"/>
  <c r="H9" i="6"/>
  <c r="L9" i="6" s="1"/>
  <c r="H12" i="6"/>
  <c r="L12" i="6" s="1"/>
  <c r="H7" i="6"/>
  <c r="L7" i="6" s="1"/>
  <c r="L23" i="6" l="1"/>
  <c r="H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Alves, RicardoC</author>
  </authors>
  <commentList>
    <comment ref="H13" authorId="0" shapeId="0" xr:uid="{00000000-0006-0000-0500-000001000000}">
      <text>
        <r>
          <rPr>
            <b/>
            <sz val="9"/>
            <color indexed="81"/>
            <rFont val="Segoe UI"/>
            <charset val="1"/>
          </rPr>
          <t>Rateio do custo da comarca Vespasiano (aproveitamento do recurso)</t>
        </r>
      </text>
    </comment>
    <comment ref="H15" authorId="0" shapeId="0" xr:uid="{00000000-0006-0000-0500-000002000000}">
      <text>
        <r>
          <rPr>
            <b/>
            <sz val="9"/>
            <color indexed="81"/>
            <rFont val="Segoe UI"/>
            <charset val="1"/>
          </rPr>
          <t>O recurso da comarca Pedro Leopoldo atenderá as duas comarcas</t>
        </r>
      </text>
    </comment>
  </commentList>
</comments>
</file>

<file path=xl/sharedStrings.xml><?xml version="1.0" encoding="utf-8"?>
<sst xmlns="http://schemas.openxmlformats.org/spreadsheetml/2006/main" count="232" uniqueCount="163">
  <si>
    <t>Comarca</t>
  </si>
  <si>
    <t>Custo total</t>
  </si>
  <si>
    <t>ITABIRITO</t>
  </si>
  <si>
    <t>MACHADO</t>
  </si>
  <si>
    <t>OURO FINO</t>
  </si>
  <si>
    <t>CONSELHEIRO PENA</t>
  </si>
  <si>
    <t>PEDRA AZUL</t>
  </si>
  <si>
    <t>MANHUMIRIM</t>
  </si>
  <si>
    <t>ANDRADAS</t>
  </si>
  <si>
    <t>ESMERALDAS</t>
  </si>
  <si>
    <t>MANGA</t>
  </si>
  <si>
    <t>SANTOS DUMONT</t>
  </si>
  <si>
    <t>PITANGUI</t>
  </si>
  <si>
    <t>NANUQUE</t>
  </si>
  <si>
    <t>MONTE CARMELO</t>
  </si>
  <si>
    <t>ITAMBACURI</t>
  </si>
  <si>
    <t>MARIANA</t>
  </si>
  <si>
    <t>SALINAS</t>
  </si>
  <si>
    <t>SACRAMENTO</t>
  </si>
  <si>
    <t>ALMENARA</t>
  </si>
  <si>
    <t>CARANGOLA</t>
  </si>
  <si>
    <t>LAGOA DA PRATA</t>
  </si>
  <si>
    <t>CONGONHAS</t>
  </si>
  <si>
    <t>OLIVEIRA</t>
  </si>
  <si>
    <t>LEOPOLDINA</t>
  </si>
  <si>
    <t>MATEUS LEME</t>
  </si>
  <si>
    <t>INHAPIM</t>
  </si>
  <si>
    <t>COROMANDEL</t>
  </si>
  <si>
    <t>ABRE CAMPO</t>
  </si>
  <si>
    <t>PIUMHI</t>
  </si>
  <si>
    <t>CAMPO BELO</t>
  </si>
  <si>
    <t>DIAMANTINA</t>
  </si>
  <si>
    <t>VISCONDE DO RIO BRANCO</t>
  </si>
  <si>
    <t>ALFENAS</t>
  </si>
  <si>
    <t>OURO PRETO</t>
  </si>
  <si>
    <t>MANTENA</t>
  </si>
  <si>
    <t>CATAGUASES</t>
  </si>
  <si>
    <t>CORONEL FABRICIANO</t>
  </si>
  <si>
    <t>PARACATU</t>
  </si>
  <si>
    <t>CURVELO</t>
  </si>
  <si>
    <t>ITURAMA</t>
  </si>
  <si>
    <t>CONSELHEIRO LAFAIETE</t>
  </si>
  <si>
    <t>FORMIGA</t>
  </si>
  <si>
    <t>BOM DESPACHO</t>
  </si>
  <si>
    <t>VARGINHA</t>
  </si>
  <si>
    <t>NOVA SERRANA</t>
  </si>
  <si>
    <t>ITUIUTABA</t>
  </si>
  <si>
    <t>PONTE NOVA</t>
  </si>
  <si>
    <t>PASSOS</t>
  </si>
  <si>
    <t>NOVA LIMA</t>
  </si>
  <si>
    <t>LAVRAS</t>
  </si>
  <si>
    <t>ARAGUARI</t>
  </si>
  <si>
    <t>SANTA LUZIA</t>
  </si>
  <si>
    <t>BARBACENA</t>
  </si>
  <si>
    <t>PATOS DE MINAS</t>
  </si>
  <si>
    <t>ITABIRA</t>
  </si>
  <si>
    <t>POUSO ALEGRE</t>
  </si>
  <si>
    <t>CARATINGA</t>
  </si>
  <si>
    <t>FRUTAL</t>
  </si>
  <si>
    <t>SETE LAGOAS</t>
  </si>
  <si>
    <t>UBERABA</t>
  </si>
  <si>
    <t>CONTAGEM</t>
  </si>
  <si>
    <t>BETIM</t>
  </si>
  <si>
    <t>GOVERNADOR VALADARES</t>
  </si>
  <si>
    <t>IPATINGA</t>
  </si>
  <si>
    <t>MONTES CLAROS</t>
  </si>
  <si>
    <t>JUIZ DE FORA</t>
  </si>
  <si>
    <t>TOTAL</t>
  </si>
  <si>
    <t>8 h</t>
  </si>
  <si>
    <t>4 h</t>
  </si>
  <si>
    <t>Supervisor</t>
  </si>
  <si>
    <t xml:space="preserve">Imagens TR
TOTAL </t>
  </si>
  <si>
    <t>Mão de Obra/HC</t>
  </si>
  <si>
    <t>ARAXÁ</t>
  </si>
  <si>
    <t>ARCOS</t>
  </si>
  <si>
    <t>CARMO DO PARANAÍBA</t>
  </si>
  <si>
    <t>CONCEIÇÃO DAS ALAGOAS</t>
  </si>
  <si>
    <t>DIVINÓPOLIS</t>
  </si>
  <si>
    <t>ITAÚNA</t>
  </si>
  <si>
    <t>PATROCÍNIO</t>
  </si>
  <si>
    <t>SÃO GOTARDO</t>
  </si>
  <si>
    <t>UBERLÂNDIA</t>
  </si>
  <si>
    <t>Carga Horária</t>
  </si>
  <si>
    <t>Período de atuação (Meses)</t>
  </si>
  <si>
    <t>Custo Contigencia</t>
  </si>
  <si>
    <t>Custo Transportes</t>
  </si>
  <si>
    <t>Custo Equipamentos</t>
  </si>
  <si>
    <t>Custo M.O</t>
  </si>
  <si>
    <t>GESTÃO</t>
  </si>
  <si>
    <t>Custo Salários</t>
  </si>
  <si>
    <t>ARAÇUAÍ</t>
  </si>
  <si>
    <t>BOCAIÚVA</t>
  </si>
  <si>
    <t>BRASÍLIA DE MINAS (A)</t>
  </si>
  <si>
    <t>CAPELINHA</t>
  </si>
  <si>
    <t>GUANHÃES</t>
  </si>
  <si>
    <t>IPANEMA</t>
  </si>
  <si>
    <t>JANAÚBA</t>
  </si>
  <si>
    <t>JANUÁRIA</t>
  </si>
  <si>
    <t>JOÃO PINHEIRO</t>
  </si>
  <si>
    <t>PIRAPORA (B)</t>
  </si>
  <si>
    <t>SÃO FRANCISCO (A)</t>
  </si>
  <si>
    <t>TEÓFILO OTONI</t>
  </si>
  <si>
    <t>TIMÓTEO</t>
  </si>
  <si>
    <t>UNAÍ</t>
  </si>
  <si>
    <t>VÁRZEA DA PALMA (B)</t>
  </si>
  <si>
    <t>CUSTOS PROJETO LOTE 2</t>
  </si>
  <si>
    <t>CUSTOS PROJETO LOTE 1</t>
  </si>
  <si>
    <t>CUSTOS PROJETO LOTE 3</t>
  </si>
  <si>
    <t>ALÉM PARAÍBA</t>
  </si>
  <si>
    <t>BOA ESPERANÇA</t>
  </si>
  <si>
    <t>CAETÉ</t>
  </si>
  <si>
    <t>CAMBUÍ</t>
  </si>
  <si>
    <t>CÁSSIA</t>
  </si>
  <si>
    <t>GUAXUPÉ</t>
  </si>
  <si>
    <t>ITAJUBÁ</t>
  </si>
  <si>
    <t>JOÃO MONLEVADE</t>
  </si>
  <si>
    <t>MANHUAÇU</t>
  </si>
  <si>
    <t>MURIAÉ</t>
  </si>
  <si>
    <t>PARÁ DE MINAS</t>
  </si>
  <si>
    <t>POÇOS DE CALDAS</t>
  </si>
  <si>
    <t>SANTA RITA DO SAPUCAÍ</t>
  </si>
  <si>
    <t>SÃO GONÇALO DO SAPUCAÍ</t>
  </si>
  <si>
    <t>SÃO JOÃO DEL REI</t>
  </si>
  <si>
    <t>SÃO JOÃO NEPOMUCENO</t>
  </si>
  <si>
    <t>SÃO LOURENÇO</t>
  </si>
  <si>
    <t>SÃO SEBASTIÃO DO PARAÍSO</t>
  </si>
  <si>
    <t>TRÊS CORAÇÕES</t>
  </si>
  <si>
    <t>TRÊS PONTAS</t>
  </si>
  <si>
    <t>UBÁ</t>
  </si>
  <si>
    <t>VIÇOSA</t>
  </si>
  <si>
    <t>BELO HORIZONTE</t>
  </si>
  <si>
    <t>BELO HORIZONTE Complemento</t>
  </si>
  <si>
    <t>BRUMADINHO (A)</t>
  </si>
  <si>
    <t>IBIRITÉ (A)</t>
  </si>
  <si>
    <t>IGARAPÉ</t>
  </si>
  <si>
    <t>LAGOA SANTA (B)</t>
  </si>
  <si>
    <t>MATOZINHOS ©</t>
  </si>
  <si>
    <t>PEDRO LEOPOLDO ©</t>
  </si>
  <si>
    <t>RIBEIRÃO DAS NEVES</t>
  </si>
  <si>
    <t>SABARÁ</t>
  </si>
  <si>
    <t>VESPASIANO (B)</t>
  </si>
  <si>
    <t>CUSTOS PROJETO LOTE 4</t>
  </si>
  <si>
    <t>%</t>
  </si>
  <si>
    <t>Valor Total (R$)</t>
  </si>
  <si>
    <t>Total dos Insumos</t>
  </si>
  <si>
    <t>II - Demais Componentes</t>
  </si>
  <si>
    <t>1. Despesas Administrativo-Operacionais</t>
  </si>
  <si>
    <t>2. Lucro</t>
  </si>
  <si>
    <t>Total dos Demais Componentes</t>
  </si>
  <si>
    <t>III - Tributos</t>
  </si>
  <si>
    <t>1. ISS</t>
  </si>
  <si>
    <t>2. PIS</t>
  </si>
  <si>
    <t>3. COFINS</t>
  </si>
  <si>
    <t>4. Outros</t>
  </si>
  <si>
    <t>Total dos Tributos</t>
  </si>
  <si>
    <t>Total Estimado Anual</t>
  </si>
  <si>
    <t>Custos Salários</t>
  </si>
  <si>
    <t>Custo Contigencia (Visitas técnicas)</t>
  </si>
  <si>
    <t>Serviço de organização, digitalização e indexação de documentos, para as regiões TRIÂNGULO – ALTO PARANAÍBA – CENTRO OESTE.</t>
  </si>
  <si>
    <t>Serviço de organização, digitalização e indexação de documentos, para as regiões BELO HORIZONTE E REGIAO METROPOLITANA.</t>
  </si>
  <si>
    <t>LOTE 1 E LOTE 4</t>
  </si>
  <si>
    <t>I – Custos operacionais</t>
  </si>
  <si>
    <t>Custo Total Periodo M.O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</si>
</sst>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R$&quot;\ #,##0.00"/>
    <numFmt numFmtId="165" formatCode="_-* #,##0_-;\-* #,##0_-;_-* &quot;-&quot;??_-;_-@_-"/>
    <numFmt numFmtId="166" formatCode="_-&quot;$&quot;* #,##0.00_-;\-&quot;$&quot;* #,##0.00_-;_-&quot;$&quot;* &quot;-&quot;??_-;_-@_-"/>
    <numFmt numFmtId="167" formatCode="_-* #,##0.0_-;\-* #,##0.0_-;_-* &quot;-&quot;??_-;_-@_-"/>
    <numFmt numFmtId="168" formatCode="0.0000"/>
    <numFmt numFmtId="169" formatCode="_-[$R$-416]\ * #,##0.00_-;\-[$R$-416]\ * #,##0.00_-;_-[$R$-416]\ * &quot;-&quot;??_-;_-@_-"/>
    <numFmt numFmtId="170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9"/>
      <color indexed="81"/>
      <name val="Segoe UI"/>
      <charset val="1"/>
    </font>
    <font>
      <sz val="10"/>
      <color rgb="FF000000"/>
      <name val="Arial"/>
      <family val="2"/>
    </font>
    <font>
      <sz val="10"/>
      <name val="Arial"/>
    </font>
    <font>
      <b/>
      <sz val="12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Arial"/>
      <family val="2"/>
    </font>
    <font>
      <sz val="12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rgb="FF000000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/>
    <xf numFmtId="0" fontId="8" fillId="0" borderId="0"/>
    <xf numFmtId="9" fontId="11" fillId="0" borderId="0" applyFont="0" applyFill="0" applyBorder="0" applyAlignment="0" applyProtection="0"/>
  </cellStyleXfs>
  <cellXfs count="95">
    <xf numFmtId="0" fontId="0" fillId="0" borderId="0" xfId="0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" fontId="0" fillId="0" borderId="0" xfId="0" applyNumberFormat="1" applyFill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0" fillId="5" borderId="0" xfId="0" applyNumberFormat="1" applyFill="1" applyAlignment="1">
      <alignment vertical="center"/>
    </xf>
    <xf numFmtId="1" fontId="0" fillId="6" borderId="0" xfId="0" applyNumberFormat="1" applyFill="1" applyAlignment="1">
      <alignment vertical="center"/>
    </xf>
    <xf numFmtId="1" fontId="0" fillId="2" borderId="0" xfId="0" applyNumberFormat="1" applyFill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65" fontId="3" fillId="4" borderId="11" xfId="1" applyNumberFormat="1" applyFont="1" applyFill="1" applyBorder="1" applyAlignment="1">
      <alignment horizontal="right" vertical="center"/>
    </xf>
    <xf numFmtId="165" fontId="0" fillId="0" borderId="9" xfId="1" applyNumberFormat="1" applyFont="1" applyFill="1" applyBorder="1" applyAlignment="1">
      <alignment horizontal="center" vertical="center"/>
    </xf>
    <xf numFmtId="165" fontId="0" fillId="0" borderId="10" xfId="1" applyNumberFormat="1" applyFont="1" applyFill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vertical="center"/>
    </xf>
    <xf numFmtId="164" fontId="0" fillId="0" borderId="10" xfId="0" applyNumberFormat="1" applyFill="1" applyBorder="1" applyAlignment="1">
      <alignment vertical="center"/>
    </xf>
    <xf numFmtId="164" fontId="0" fillId="0" borderId="11" xfId="0" applyNumberForma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/>
    </xf>
    <xf numFmtId="164" fontId="0" fillId="0" borderId="12" xfId="0" applyNumberForma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2" fillId="3" borderId="15" xfId="0" applyNumberFormat="1" applyFont="1" applyFill="1" applyBorder="1" applyAlignment="1">
      <alignment vertical="center"/>
    </xf>
    <xf numFmtId="1" fontId="3" fillId="0" borderId="6" xfId="0" applyNumberFormat="1" applyFont="1" applyFill="1" applyBorder="1" applyAlignment="1">
      <alignment horizontal="left" vertical="center"/>
    </xf>
    <xf numFmtId="1" fontId="3" fillId="0" borderId="7" xfId="0" applyNumberFormat="1" applyFont="1" applyFill="1" applyBorder="1" applyAlignment="1">
      <alignment horizontal="left" vertical="center"/>
    </xf>
    <xf numFmtId="167" fontId="0" fillId="0" borderId="9" xfId="1" applyNumberFormat="1" applyFont="1" applyFill="1" applyBorder="1" applyAlignment="1">
      <alignment horizontal="center" vertical="center"/>
    </xf>
    <xf numFmtId="167" fontId="0" fillId="0" borderId="10" xfId="1" applyNumberFormat="1" applyFont="1" applyFill="1" applyBorder="1" applyAlignment="1">
      <alignment horizontal="center" vertical="center"/>
    </xf>
    <xf numFmtId="1" fontId="0" fillId="0" borderId="9" xfId="0" applyNumberFormat="1" applyFill="1" applyBorder="1" applyAlignment="1">
      <alignment vertical="center"/>
    </xf>
    <xf numFmtId="1" fontId="0" fillId="0" borderId="10" xfId="0" applyNumberFormat="1" applyFill="1" applyBorder="1" applyAlignment="1">
      <alignment vertical="center"/>
    </xf>
    <xf numFmtId="165" fontId="0" fillId="0" borderId="9" xfId="1" applyNumberFormat="1" applyFont="1" applyFill="1" applyBorder="1" applyAlignment="1">
      <alignment vertical="center"/>
    </xf>
    <xf numFmtId="165" fontId="0" fillId="0" borderId="10" xfId="1" applyNumberFormat="1" applyFont="1" applyFill="1" applyBorder="1" applyAlignment="1">
      <alignment vertical="center"/>
    </xf>
    <xf numFmtId="1" fontId="0" fillId="0" borderId="17" xfId="0" applyNumberFormat="1" applyFill="1" applyBorder="1" applyAlignment="1">
      <alignment vertical="center"/>
    </xf>
    <xf numFmtId="165" fontId="0" fillId="0" borderId="17" xfId="1" applyNumberFormat="1" applyFon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vertical="center"/>
    </xf>
    <xf numFmtId="164" fontId="0" fillId="0" borderId="18" xfId="0" applyNumberForma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19" xfId="0" applyNumberFormat="1" applyFill="1" applyBorder="1" applyAlignment="1">
      <alignment vertical="center"/>
    </xf>
    <xf numFmtId="1" fontId="3" fillId="2" borderId="16" xfId="0" applyNumberFormat="1" applyFont="1" applyFill="1" applyBorder="1" applyAlignment="1">
      <alignment horizontal="left" vertical="center"/>
    </xf>
    <xf numFmtId="164" fontId="5" fillId="0" borderId="13" xfId="0" applyNumberFormat="1" applyFont="1" applyFill="1" applyBorder="1" applyAlignment="1">
      <alignment vertical="center"/>
    </xf>
    <xf numFmtId="1" fontId="3" fillId="0" borderId="16" xfId="0" applyNumberFormat="1" applyFont="1" applyFill="1" applyBorder="1" applyAlignment="1">
      <alignment horizontal="left" vertical="center"/>
    </xf>
    <xf numFmtId="168" fontId="0" fillId="0" borderId="0" xfId="0" applyNumberFormat="1" applyFill="1" applyAlignment="1">
      <alignment horizontal="center" vertical="center"/>
    </xf>
    <xf numFmtId="0" fontId="8" fillId="0" borderId="0" xfId="4"/>
    <xf numFmtId="0" fontId="9" fillId="7" borderId="20" xfId="4" applyFont="1" applyFill="1" applyBorder="1" applyAlignment="1">
      <alignment horizontal="justify" vertical="center" wrapText="1"/>
    </xf>
    <xf numFmtId="0" fontId="9" fillId="7" borderId="21" xfId="4" applyFont="1" applyFill="1" applyBorder="1" applyAlignment="1">
      <alignment horizontal="justify" vertical="center" wrapText="1"/>
    </xf>
    <xf numFmtId="0" fontId="9" fillId="7" borderId="21" xfId="4" applyFont="1" applyFill="1" applyBorder="1" applyAlignment="1">
      <alignment horizontal="center" vertical="center" wrapText="1"/>
    </xf>
    <xf numFmtId="0" fontId="9" fillId="7" borderId="22" xfId="4" applyFont="1" applyFill="1" applyBorder="1" applyAlignment="1">
      <alignment horizontal="justify" vertical="center" wrapText="1"/>
    </xf>
    <xf numFmtId="0" fontId="9" fillId="0" borderId="23" xfId="4" applyFont="1" applyBorder="1" applyAlignment="1">
      <alignment horizontal="justify" vertical="center" wrapText="1"/>
    </xf>
    <xf numFmtId="0" fontId="10" fillId="0" borderId="24" xfId="4" applyFont="1" applyBorder="1" applyAlignment="1">
      <alignment horizontal="justify" vertical="center" wrapText="1"/>
    </xf>
    <xf numFmtId="9" fontId="12" fillId="0" borderId="24" xfId="5" applyFont="1" applyBorder="1" applyAlignment="1">
      <alignment horizontal="center" vertical="center" wrapText="1"/>
    </xf>
    <xf numFmtId="169" fontId="12" fillId="0" borderId="24" xfId="4" applyNumberFormat="1" applyFont="1" applyBorder="1" applyAlignment="1">
      <alignment horizontal="justify" vertical="center" wrapText="1"/>
    </xf>
    <xf numFmtId="0" fontId="9" fillId="0" borderId="25" xfId="4" applyFont="1" applyBorder="1" applyAlignment="1">
      <alignment horizontal="justify" vertical="center" wrapText="1"/>
    </xf>
    <xf numFmtId="0" fontId="12" fillId="0" borderId="26" xfId="4" applyFont="1" applyBorder="1" applyAlignment="1">
      <alignment horizontal="justify" vertical="center" wrapText="1"/>
    </xf>
    <xf numFmtId="0" fontId="12" fillId="0" borderId="27" xfId="4" applyFont="1" applyBorder="1" applyAlignment="1">
      <alignment horizontal="justify" vertical="center" wrapText="1"/>
    </xf>
    <xf numFmtId="0" fontId="9" fillId="7" borderId="25" xfId="4" applyFont="1" applyFill="1" applyBorder="1" applyAlignment="1">
      <alignment horizontal="justify" vertical="center" wrapText="1"/>
    </xf>
    <xf numFmtId="0" fontId="9" fillId="7" borderId="26" xfId="4" applyFont="1" applyFill="1" applyBorder="1" applyAlignment="1">
      <alignment horizontal="justify" vertical="center" wrapText="1"/>
    </xf>
    <xf numFmtId="10" fontId="9" fillId="7" borderId="26" xfId="4" applyNumberFormat="1" applyFont="1" applyFill="1" applyBorder="1" applyAlignment="1">
      <alignment horizontal="center" vertical="center" wrapText="1"/>
    </xf>
    <xf numFmtId="169" fontId="9" fillId="7" borderId="27" xfId="4" applyNumberFormat="1" applyFont="1" applyFill="1" applyBorder="1" applyAlignment="1">
      <alignment horizontal="justify" vertical="center" wrapText="1"/>
    </xf>
    <xf numFmtId="0" fontId="12" fillId="0" borderId="24" xfId="4" applyFont="1" applyBorder="1" applyAlignment="1">
      <alignment horizontal="justify" vertical="center" wrapText="1"/>
    </xf>
    <xf numFmtId="169" fontId="12" fillId="0" borderId="29" xfId="4" applyNumberFormat="1" applyFont="1" applyBorder="1" applyAlignment="1">
      <alignment horizontal="justify" vertical="center" wrapText="1"/>
    </xf>
    <xf numFmtId="10" fontId="12" fillId="0" borderId="24" xfId="5" applyNumberFormat="1" applyFont="1" applyBorder="1" applyAlignment="1">
      <alignment horizontal="center" vertical="center" wrapText="1"/>
    </xf>
    <xf numFmtId="170" fontId="12" fillId="0" borderId="24" xfId="5" applyNumberFormat="1" applyFont="1" applyBorder="1" applyAlignment="1">
      <alignment horizontal="center" vertical="center" wrapText="1"/>
    </xf>
    <xf numFmtId="0" fontId="9" fillId="7" borderId="32" xfId="4" applyFont="1" applyFill="1" applyBorder="1" applyAlignment="1">
      <alignment horizontal="justify" vertical="center" wrapText="1"/>
    </xf>
    <xf numFmtId="0" fontId="9" fillId="7" borderId="33" xfId="4" applyFont="1" applyFill="1" applyBorder="1" applyAlignment="1">
      <alignment horizontal="justify" vertical="center" wrapText="1"/>
    </xf>
    <xf numFmtId="10" fontId="9" fillId="7" borderId="33" xfId="5" applyNumberFormat="1" applyFont="1" applyFill="1" applyBorder="1" applyAlignment="1">
      <alignment horizontal="center" vertical="center" wrapText="1"/>
    </xf>
    <xf numFmtId="169" fontId="9" fillId="7" borderId="34" xfId="4" applyNumberFormat="1" applyFont="1" applyFill="1" applyBorder="1" applyAlignment="1">
      <alignment horizontal="justify" vertical="center" wrapText="1"/>
    </xf>
    <xf numFmtId="0" fontId="9" fillId="0" borderId="35" xfId="4" applyFont="1" applyBorder="1" applyAlignment="1">
      <alignment horizontal="justify" vertical="center" wrapText="1"/>
    </xf>
    <xf numFmtId="0" fontId="9" fillId="0" borderId="36" xfId="4" applyFont="1" applyBorder="1" applyAlignment="1">
      <alignment horizontal="justify" vertical="center" wrapText="1"/>
    </xf>
    <xf numFmtId="0" fontId="9" fillId="7" borderId="37" xfId="4" applyFont="1" applyFill="1" applyBorder="1" applyAlignment="1">
      <alignment horizontal="justify" vertical="center" wrapText="1"/>
    </xf>
    <xf numFmtId="0" fontId="9" fillId="7" borderId="38" xfId="4" applyFont="1" applyFill="1" applyBorder="1" applyAlignment="1">
      <alignment horizontal="justify" vertical="center" wrapText="1"/>
    </xf>
    <xf numFmtId="0" fontId="9" fillId="7" borderId="24" xfId="4" applyFont="1" applyFill="1" applyBorder="1" applyAlignment="1">
      <alignment horizontal="justify" vertical="center" wrapText="1"/>
    </xf>
    <xf numFmtId="169" fontId="9" fillId="7" borderId="24" xfId="4" applyNumberFormat="1" applyFont="1" applyFill="1" applyBorder="1" applyAlignment="1">
      <alignment horizontal="justify" vertical="center" wrapText="1"/>
    </xf>
    <xf numFmtId="1" fontId="0" fillId="2" borderId="10" xfId="0" applyNumberFormat="1" applyFill="1" applyBorder="1" applyAlignment="1">
      <alignment horizontal="center" vertical="center"/>
    </xf>
    <xf numFmtId="165" fontId="0" fillId="2" borderId="10" xfId="1" applyNumberFormat="1" applyFon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vertical="center"/>
    </xf>
    <xf numFmtId="164" fontId="0" fillId="2" borderId="14" xfId="0" applyNumberFormat="1" applyFill="1" applyBorder="1" applyAlignment="1">
      <alignment vertical="center"/>
    </xf>
    <xf numFmtId="164" fontId="0" fillId="2" borderId="13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7" fontId="0" fillId="2" borderId="10" xfId="1" applyNumberFormat="1" applyFont="1" applyFill="1" applyBorder="1" applyAlignment="1">
      <alignment horizontal="center" vertical="center"/>
    </xf>
    <xf numFmtId="170" fontId="12" fillId="0" borderId="24" xfId="4" applyNumberFormat="1" applyFont="1" applyBorder="1" applyAlignment="1">
      <alignment horizontal="center" vertical="center" wrapText="1"/>
    </xf>
    <xf numFmtId="9" fontId="9" fillId="7" borderId="26" xfId="4" applyNumberFormat="1" applyFont="1" applyFill="1" applyBorder="1" applyAlignment="1">
      <alignment horizontal="center" vertical="center" wrapText="1"/>
    </xf>
    <xf numFmtId="9" fontId="12" fillId="0" borderId="26" xfId="5" applyFont="1" applyBorder="1" applyAlignment="1">
      <alignment horizontal="center" vertical="center" wrapText="1"/>
    </xf>
    <xf numFmtId="0" fontId="9" fillId="0" borderId="28" xfId="4" applyFont="1" applyBorder="1" applyAlignment="1">
      <alignment horizontal="justify" vertical="center" wrapText="1"/>
    </xf>
    <xf numFmtId="0" fontId="9" fillId="0" borderId="30" xfId="4" applyFont="1" applyBorder="1" applyAlignment="1">
      <alignment horizontal="justify" vertical="center" wrapText="1"/>
    </xf>
    <xf numFmtId="0" fontId="9" fillId="0" borderId="31" xfId="4" applyFont="1" applyBorder="1" applyAlignment="1">
      <alignment horizontal="justify" vertical="center" wrapText="1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</cellXfs>
  <cellStyles count="6">
    <cellStyle name="Moeda 2" xfId="2" xr:uid="{00000000-0005-0000-0000-000000000000}"/>
    <cellStyle name="Normal" xfId="0" builtinId="0"/>
    <cellStyle name="Normal 2" xfId="4" xr:uid="{00000000-0005-0000-0000-000002000000}"/>
    <cellStyle name="Normal 3" xfId="3" xr:uid="{00000000-0005-0000-0000-000003000000}"/>
    <cellStyle name="Porcentagem 2" xfId="5" xr:uid="{00000000-0005-0000-0000-000004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454025</xdr:colOff>
      <xdr:row>2</xdr:row>
      <xdr:rowOff>12700</xdr:rowOff>
    </xdr:from>
    <xdr:to>
      <xdr:col>1</xdr:col>
      <xdr:colOff>971616</xdr:colOff>
      <xdr:row>4</xdr:row>
      <xdr:rowOff>304800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025" y="231775"/>
          <a:ext cx="1098616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2</xdr:row>
      <xdr:rowOff>4233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215900"/>
          <a:ext cx="1876366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1209324</xdr:colOff>
      <xdr:row>1</xdr:row>
      <xdr:rowOff>31750</xdr:rowOff>
    </xdr:from>
    <xdr:to>
      <xdr:col>11</xdr:col>
      <xdr:colOff>911293</xdr:colOff>
      <xdr:row>1</xdr:row>
      <xdr:rowOff>596900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5213" y="222250"/>
          <a:ext cx="1127191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1</xdr:row>
      <xdr:rowOff>628650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94" y="215900"/>
          <a:ext cx="1878483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609600</xdr:colOff>
      <xdr:row>1</xdr:row>
      <xdr:rowOff>31750</xdr:rowOff>
    </xdr:from>
    <xdr:to>
      <xdr:col>11</xdr:col>
      <xdr:colOff>854847</xdr:colOff>
      <xdr:row>1</xdr:row>
      <xdr:rowOff>596900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222250"/>
          <a:ext cx="1127897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1</xdr:row>
      <xdr:rowOff>628650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215900"/>
          <a:ext cx="1876366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609600</xdr:colOff>
      <xdr:row>1</xdr:row>
      <xdr:rowOff>31750</xdr:rowOff>
    </xdr:from>
    <xdr:to>
      <xdr:col>11</xdr:col>
      <xdr:colOff>854847</xdr:colOff>
      <xdr:row>1</xdr:row>
      <xdr:rowOff>596900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222250"/>
          <a:ext cx="1127897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38100</xdr:rowOff>
    </xdr:from>
    <xdr:to>
      <xdr:col>1</xdr:col>
      <xdr:colOff>993841</xdr:colOff>
      <xdr:row>3</xdr:row>
      <xdr:rowOff>333375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00025"/>
          <a:ext cx="1098616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1</xdr:col>
      <xdr:colOff>1961033</xdr:colOff>
      <xdr:row>2</xdr:row>
      <xdr:rowOff>4233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215900"/>
          <a:ext cx="1876366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609600</xdr:colOff>
      <xdr:row>1</xdr:row>
      <xdr:rowOff>31750</xdr:rowOff>
    </xdr:from>
    <xdr:to>
      <xdr:col>11</xdr:col>
      <xdr:colOff>835797</xdr:colOff>
      <xdr:row>1</xdr:row>
      <xdr:rowOff>596900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222250"/>
          <a:ext cx="1127897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517525</xdr:colOff>
      <xdr:row>1</xdr:row>
      <xdr:rowOff>50800</xdr:rowOff>
    </xdr:from>
    <xdr:to>
      <xdr:col>1</xdr:col>
      <xdr:colOff>1054166</xdr:colOff>
      <xdr:row>4</xdr:row>
      <xdr:rowOff>139700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525" y="212725"/>
          <a:ext cx="1117666" cy="57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913_prevcost\prev\6798\RdO\Civili\Civil-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LP%2036%20Cliente%20Cotizador%20Bticin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uri.silva\AppData\Local\Microsoft\Windows\INetCache\Content.Outlook\UCZ64W74\Consolidada_new%20V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Cintia.Almeida\AppData\Local\Microsoft\Windows\Temporary%20Internet%20Files\Content.Outlook\PMZAWVA3\Pricing_REVISADA_v01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ntia.Almeida\AppData\Local\Microsoft\Windows\Temporary%20Internet%20Files\Content.Outlook\PMZAWVA3\Pricing_REVISADA_v0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iicom_example%20201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cardo.Oliveira\AppData\Local\Microsoft\Windows\Temporary%20Internet%20Files\Content.Outlook\SHZAXJ17\201610%20-%20Precifica&#231;&#227;o%20-%20OutBack_Keepers%20-%20(BPMx-RH)%20-%20SP-%20PLv1%20-%20BC-%20v3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blo.filice/Documents/00%20Iron%20Mountain/01%20FY%202016/Forecast/5+7/Regional%20Review%20-%20IMLA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sudfps\grupos\Licypresbertran\Presupuestos\A&#209;O%202006\02%20Febrero%202006\06.02.13%20Temaiken\Parque%20aves\Copia%20de%20seguridad%20de%20Temaiken%20AVES%20(presp.%20present.).xlk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CAPEX\2016\Brazil%20Capex%20-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Cotizador%20Legrand%2002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Planill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Ricardo.Oliveira\AppData\Local\Microsoft\Windows\Temporary%20Internet%20Files\Content.Outlook\SHZAXJ17\201610%20-%20Precifica&#231;&#227;o%20-%20OutBack_Keepers%20-%20(BPMx-RH)%20-%20SP-%20PLv1%20-%20BC-%20v3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Buenos%20Vientos\Gerencia%20de%20propuestas\Junio\Centro%20de%20distribucion%20DERCO%20LO%20BOZA\Cierre\Cubicacion%20de%20Instalaciones%20Electricas%20Derc0%20Lo%20Boz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X/2016/Business%20Cases/Cape%20Town%20New%20Space%20July%202017/New%20space%20model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Users\marceloretamalesmarin\Library\Caches\TemporaryItems\Outlook%20Temp\COMPB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ING\PRECIFICA&#199;&#195;O%20DE%20PROJETOS\04%20-%20Minas%20Gerais%20-%20Pernambuco\2017\12%20-%20Dez17\Validar\201712%20-%20Precifica&#231;&#227;o%20-%20BDMG%20Edital%20(DMS)%20-%20MG%20-%20AV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Business%20Case\2018\PROJETOS%20DMS%20-%20NOVO%20TEMPLATE\REVISADO%20FINANCE_Copy%20of%20201812%20-%20Precifica&#231;&#227;o%20-%20Votorantim%20-%20(DMS)%20-%20SP%20-%20RV3%20-%20211390668%20(002)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Quantity"/>
      <sheetName val="Sheet1"/>
      <sheetName val="KP_List"/>
      <sheetName val="PU_ITALY"/>
      <sheetName val="Module1"/>
      <sheetName val="Module2"/>
      <sheetName val="Modelo Oferta"/>
      <sheetName val="Cómputo y Presupuesto"/>
      <sheetName val="Item 1 Tareas Preliminares"/>
      <sheetName val="Item 2 Movimiento de Tierra"/>
      <sheetName val="Item 3 Hormigón Armado"/>
      <sheetName val="Item 4 Mamposterías"/>
      <sheetName val="Item 5 Cubierta de Techos"/>
      <sheetName val="Item 6 Capas Aisladoras"/>
      <sheetName val="Item 7 Revoques"/>
      <sheetName val="Item 8 Contrapisos"/>
      <sheetName val="Item 9 Cielorrasos"/>
      <sheetName val="Item 10 Pisos"/>
      <sheetName val="Item 11 Zócalos "/>
      <sheetName val="Item 12 Sol., Umb.y Piezas"/>
      <sheetName val="Item 13 Carpinterías"/>
      <sheetName val="Item 14 Instalación de Gas"/>
      <sheetName val="Item 15 Instalación Eléctrica"/>
      <sheetName val="Item 16 Pinturas"/>
      <sheetName val="Item 17 Acristalamiento"/>
      <sheetName val="Item 18 Varios"/>
      <sheetName val="Item 19 Tareas Complementarias"/>
      <sheetName val="Gs Gs, Benef y Imp"/>
      <sheetName val="Mano de Obra "/>
      <sheetName val="Precios Mano de Obra"/>
      <sheetName val="Precios Materiales e Insumos"/>
      <sheetName val="Precios Equipos"/>
      <sheetName val="ListUnif"/>
      <sheetName val="Registro"/>
      <sheetName val="Pres"/>
      <sheetName val="BASES"/>
      <sheetName val="indirectos__estandar"/>
      <sheetName val="GG-B&amp;R-I"/>
      <sheetName val="Bases_ERROR9"/>
      <sheetName val="Sales Tax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s Geral"/>
      <sheetName val="Salarios"/>
      <sheetName val="Impostos"/>
      <sheetName val="Custos Storage"/>
      <sheetName val="RIM até 3K"/>
      <sheetName val="RIM entre 3k-7k"/>
      <sheetName val="RIM entre 7K-15k"/>
      <sheetName val="RIM acima de 15k"/>
      <sheetName val="RIM-Serviços"/>
      <sheetName val="GAA-Custodia"/>
      <sheetName val="GAA-Serviços "/>
      <sheetName val="DP- OSDP"/>
      <sheetName val="DP- Serviços"/>
      <sheetName val="Entrada Cx"/>
      <sheetName val="Transposicao Cx"/>
      <sheetName val="Milheiro"/>
      <sheetName val="Mov Normal Cx"/>
      <sheetName val="Mov Emerg Cx"/>
      <sheetName val="Devolucao Cx"/>
      <sheetName val="Saida Permanente Cx"/>
      <sheetName val="Destruicao Cx"/>
      <sheetName val="Pesq Normal Dc"/>
      <sheetName val="Pesq Emerg Dc"/>
      <sheetName val="Pesq Em Proc Dc"/>
      <sheetName val="Devolução Dc"/>
      <sheetName val="Intercalação Dc"/>
      <sheetName val="Saida Defin Dc"/>
      <sheetName val="Plan. Label 50 carc."/>
      <sheetName val="Plan. Label 100 carc."/>
      <sheetName val="Plan. Label 200 carc."/>
      <sheetName val="Plan. Llivro lombada 200 car (2"/>
      <sheetName val="Plan. Pasta AZ até 200 carc."/>
      <sheetName val="GAA Sem Base de Dados"/>
      <sheetName val="GAA Com Base de Dados"/>
      <sheetName val="GAA Inserção"/>
      <sheetName val="GAA Pesquisa Nor"/>
      <sheetName val="GAA Pesquisa Emer"/>
      <sheetName val="GAA Baixa Definitiva"/>
      <sheetName val="GAA Devolucao"/>
      <sheetName val="OSDP Entrada Manual"/>
      <sheetName val="OSDP Entrada Site"/>
      <sheetName val="OSDP Entrada Bio Safe"/>
      <sheetName val="OSDP Pesquisa Saida Bio Safe"/>
    </sheetNames>
    <sheetDataSet>
      <sheetData sheetId="0"/>
      <sheetData sheetId="1"/>
      <sheetData sheetId="2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C.F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0.24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0.24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0.24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0.24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0.24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0.24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0.3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0.24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0.24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0.24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0.3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0.3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0.24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0.3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0.3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0.24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0.24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0.24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0.3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0.24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0.24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Impostos"/>
      <sheetName val="Transporte"/>
      <sheetName val="Scannes Kodak"/>
      <sheetName val="B C Executivo"/>
      <sheetName val="Salarios"/>
      <sheetName val="M.O. Temporario"/>
      <sheetName val="B C Head Count"/>
      <sheetName val="DMS Model"/>
      <sheetName val="Pricing Site Recorrente"/>
      <sheetName val="Pricing Site Backlog"/>
      <sheetName val="Investimento"/>
      <sheetName val="Pricing Backlog"/>
      <sheetName val="Pricing Recorrente"/>
      <sheetName val="Microfilmagem"/>
      <sheetName val="................"/>
      <sheetName val="Produtividades"/>
    </sheetNames>
    <sheetDataSet>
      <sheetData sheetId="0"/>
      <sheetData sheetId="1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Social</v>
          </cell>
          <cell r="J1" t="str">
            <v>Benefícios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1.6721999999999999</v>
          </cell>
          <cell r="J2">
            <v>751.27198152351593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1.6721999999999999</v>
          </cell>
          <cell r="J3">
            <v>751.27198152351593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1.6721999999999999</v>
          </cell>
          <cell r="J4">
            <v>751.27198152351593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1.6721999999999999</v>
          </cell>
          <cell r="J5">
            <v>668.1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1.6721999999999999</v>
          </cell>
          <cell r="J6">
            <v>751.27198152351593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1.6721999999999999</v>
          </cell>
          <cell r="J7">
            <v>746.79880103200003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1.6721999999999999</v>
          </cell>
          <cell r="J8">
            <v>685.29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1.6721999999999999</v>
          </cell>
          <cell r="J9">
            <v>751.27198152351593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1.6721999999999999</v>
          </cell>
          <cell r="J10">
            <v>751.27198152351593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1.6721999999999999</v>
          </cell>
          <cell r="J11">
            <v>751.27198152351593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1.6721999999999999</v>
          </cell>
          <cell r="J12">
            <v>712.22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1.6721999999999999</v>
          </cell>
          <cell r="J13">
            <v>712.22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1.6721999999999999</v>
          </cell>
          <cell r="J14">
            <v>746.79880103200003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1.6721999999999999</v>
          </cell>
          <cell r="J15">
            <v>772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1.6721999999999999</v>
          </cell>
          <cell r="J16">
            <v>685.29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1.6721999999999999</v>
          </cell>
          <cell r="J17">
            <v>751.27198152351593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1.6721999999999999</v>
          </cell>
          <cell r="J18">
            <v>751.27198152351593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1.6721999999999999</v>
          </cell>
          <cell r="J19">
            <v>668.1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1.6721999999999999</v>
          </cell>
          <cell r="J20">
            <v>685.29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1.6721999999999999</v>
          </cell>
          <cell r="J21">
            <v>751.27198152351593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1.6721999999999999</v>
          </cell>
          <cell r="J22">
            <v>751.27198152351593</v>
          </cell>
        </row>
        <row r="24">
          <cell r="A24" t="str">
            <v>Location ID</v>
          </cell>
        </row>
        <row r="25">
          <cell r="A25" t="str">
            <v>ALPHAVILLE</v>
          </cell>
        </row>
        <row r="26">
          <cell r="A26" t="str">
            <v>ITAPEVI</v>
          </cell>
        </row>
        <row r="27">
          <cell r="A27" t="str">
            <v>CAMPO LIMPO</v>
          </cell>
        </row>
        <row r="28">
          <cell r="A28" t="str">
            <v>RECIFE</v>
          </cell>
        </row>
        <row r="29">
          <cell r="A29" t="str">
            <v>ALPHAVILLE</v>
          </cell>
        </row>
        <row r="30">
          <cell r="A30" t="str">
            <v>MARTINICA</v>
          </cell>
        </row>
        <row r="31">
          <cell r="A31" t="str">
            <v>ITAPEVI</v>
          </cell>
        </row>
        <row r="32">
          <cell r="A32" t="str">
            <v>ITAPEVI</v>
          </cell>
        </row>
        <row r="33">
          <cell r="A33" t="str">
            <v>JAGUARÉ</v>
          </cell>
        </row>
        <row r="34">
          <cell r="A34" t="str">
            <v>BARUERI</v>
          </cell>
        </row>
        <row r="35">
          <cell r="A35" t="str">
            <v>PARANA G1</v>
          </cell>
        </row>
        <row r="36">
          <cell r="A36" t="str">
            <v>PARANA G2</v>
          </cell>
        </row>
        <row r="37">
          <cell r="A37" t="str">
            <v>CORDOVIL</v>
          </cell>
        </row>
        <row r="38">
          <cell r="A38" t="str">
            <v>BRASILIA</v>
          </cell>
        </row>
        <row r="39">
          <cell r="A39" t="str">
            <v>ESTEIO</v>
          </cell>
        </row>
        <row r="40">
          <cell r="A40" t="str">
            <v>CAMPINAS</v>
          </cell>
        </row>
        <row r="41">
          <cell r="A41" t="str">
            <v>OSASCO</v>
          </cell>
        </row>
        <row r="42">
          <cell r="A42" t="str">
            <v>JABOATÃO</v>
          </cell>
        </row>
        <row r="43">
          <cell r="A43" t="str">
            <v>CACHOEIRINHA</v>
          </cell>
        </row>
        <row r="44">
          <cell r="A44" t="str">
            <v>HORTOLANDIA</v>
          </cell>
        </row>
        <row r="45">
          <cell r="A45" t="str">
            <v>BARUERI</v>
          </cell>
        </row>
      </sheetData>
      <sheetData sheetId="2"/>
      <sheetData sheetId="3">
        <row r="1">
          <cell r="A1" t="str">
            <v>Scanner Kodak</v>
          </cell>
        </row>
      </sheetData>
      <sheetData sheetId="4"/>
      <sheetData sheetId="5">
        <row r="1">
          <cell r="M1" t="str">
            <v>Location ID</v>
          </cell>
          <cell r="N1" t="str">
            <v xml:space="preserve">State </v>
          </cell>
          <cell r="O1" t="str">
            <v>Custo Social</v>
          </cell>
          <cell r="P1" t="str">
            <v>Benefícios</v>
          </cell>
          <cell r="Q1" t="str">
            <v>Operador</v>
          </cell>
          <cell r="R1" t="str">
            <v>Auxiliar</v>
          </cell>
        </row>
        <row r="2">
          <cell r="M2" t="str">
            <v>ALPHAVILLE</v>
          </cell>
          <cell r="N2" t="str">
            <v>São Paulo</v>
          </cell>
          <cell r="O2">
            <v>1.6721999999999999</v>
          </cell>
          <cell r="P2">
            <v>751.27198152351593</v>
          </cell>
          <cell r="Q2">
            <v>1311.8341840000001</v>
          </cell>
          <cell r="R2">
            <v>1264.83078217</v>
          </cell>
        </row>
        <row r="3">
          <cell r="M3" t="str">
            <v>ITAPEVI</v>
          </cell>
          <cell r="N3" t="str">
            <v>São Paulo</v>
          </cell>
          <cell r="O3">
            <v>1.6721999999999999</v>
          </cell>
          <cell r="P3">
            <v>751.27198152351593</v>
          </cell>
          <cell r="Q3">
            <v>1311.8341840000001</v>
          </cell>
          <cell r="R3">
            <v>1264.83078217</v>
          </cell>
        </row>
        <row r="4">
          <cell r="M4" t="str">
            <v>CAMPO LIMPO</v>
          </cell>
          <cell r="N4" t="str">
            <v>São Paulo</v>
          </cell>
          <cell r="O4">
            <v>1.6721999999999999</v>
          </cell>
          <cell r="P4">
            <v>751.27198152351593</v>
          </cell>
          <cell r="Q4">
            <v>1311.8341840000001</v>
          </cell>
          <cell r="R4">
            <v>1264.83078217</v>
          </cell>
        </row>
        <row r="5">
          <cell r="M5" t="str">
            <v>RECIFE</v>
          </cell>
          <cell r="N5" t="str">
            <v>Recife</v>
          </cell>
          <cell r="O5">
            <v>1.6721999999999999</v>
          </cell>
          <cell r="P5">
            <v>668.1</v>
          </cell>
          <cell r="Q5">
            <v>1367.0126000000002</v>
          </cell>
          <cell r="R5">
            <v>1367.0126000000002</v>
          </cell>
        </row>
        <row r="6">
          <cell r="M6" t="str">
            <v>ALPHAVILLE</v>
          </cell>
          <cell r="N6" t="str">
            <v>São Paulo</v>
          </cell>
          <cell r="O6">
            <v>1.6721999999999999</v>
          </cell>
          <cell r="P6">
            <v>751.27198152351593</v>
          </cell>
          <cell r="Q6">
            <v>1311.8341840000001</v>
          </cell>
          <cell r="R6">
            <v>1264.83078217</v>
          </cell>
        </row>
        <row r="7">
          <cell r="M7" t="str">
            <v>MARTINICA</v>
          </cell>
          <cell r="N7" t="str">
            <v>Rio de Janeiro</v>
          </cell>
          <cell r="O7">
            <v>1.6721999999999999</v>
          </cell>
          <cell r="P7">
            <v>746.79880103200003</v>
          </cell>
          <cell r="Q7">
            <v>1175.2707</v>
          </cell>
          <cell r="R7">
            <v>1078.01</v>
          </cell>
        </row>
        <row r="8">
          <cell r="M8" t="str">
            <v>ITAPEVI</v>
          </cell>
          <cell r="N8" t="str">
            <v>Porto Alegre</v>
          </cell>
          <cell r="O8">
            <v>1.6721999999999999</v>
          </cell>
          <cell r="P8">
            <v>721.10628074399995</v>
          </cell>
          <cell r="Q8">
            <v>1063.19</v>
          </cell>
          <cell r="R8">
            <v>1063.19</v>
          </cell>
        </row>
        <row r="9">
          <cell r="M9" t="str">
            <v>ITAPEVI</v>
          </cell>
          <cell r="N9" t="str">
            <v>São Paulo</v>
          </cell>
          <cell r="O9">
            <v>1.6721999999999999</v>
          </cell>
          <cell r="P9">
            <v>751.27198152351593</v>
          </cell>
          <cell r="Q9">
            <v>1311.8341840000001</v>
          </cell>
          <cell r="R9">
            <v>1264.83078217</v>
          </cell>
        </row>
        <row r="10">
          <cell r="M10" t="str">
            <v>JAGUARÉ</v>
          </cell>
          <cell r="N10" t="str">
            <v>São Paulo</v>
          </cell>
          <cell r="O10">
            <v>1.6721999999999999</v>
          </cell>
          <cell r="P10">
            <v>751.27198152351593</v>
          </cell>
          <cell r="Q10">
            <v>1311.8341840000001</v>
          </cell>
          <cell r="R10">
            <v>1264.83078217</v>
          </cell>
        </row>
        <row r="11">
          <cell r="M11" t="str">
            <v>BARUERI</v>
          </cell>
          <cell r="N11" t="str">
            <v>São Paulo</v>
          </cell>
          <cell r="O11">
            <v>1.6721999999999999</v>
          </cell>
          <cell r="P11">
            <v>751.27198152351593</v>
          </cell>
          <cell r="Q11">
            <v>1311.8341840000001</v>
          </cell>
          <cell r="R11">
            <v>1264.83078217</v>
          </cell>
        </row>
        <row r="12">
          <cell r="M12" t="str">
            <v>PARANA G1</v>
          </cell>
          <cell r="N12" t="str">
            <v>Parana</v>
          </cell>
          <cell r="O12">
            <v>1.6721999999999999</v>
          </cell>
          <cell r="P12">
            <v>573.712129344</v>
          </cell>
          <cell r="Q12">
            <v>1255.44</v>
          </cell>
          <cell r="R12">
            <v>1255.44</v>
          </cell>
        </row>
        <row r="13">
          <cell r="M13" t="str">
            <v>PARANA G2</v>
          </cell>
          <cell r="N13" t="str">
            <v>Parana</v>
          </cell>
          <cell r="O13">
            <v>1.6721999999999999</v>
          </cell>
          <cell r="P13">
            <v>573.712129344</v>
          </cell>
          <cell r="Q13">
            <v>1255.44</v>
          </cell>
          <cell r="R13">
            <v>1255.44</v>
          </cell>
        </row>
        <row r="14">
          <cell r="M14" t="str">
            <v>CORDOVIL</v>
          </cell>
          <cell r="N14" t="str">
            <v>Rio de Janeiro</v>
          </cell>
          <cell r="O14">
            <v>1.6721999999999999</v>
          </cell>
          <cell r="P14">
            <v>746.79880103200003</v>
          </cell>
          <cell r="Q14">
            <v>1175.2707</v>
          </cell>
          <cell r="R14">
            <v>1078.01</v>
          </cell>
        </row>
        <row r="15">
          <cell r="M15" t="str">
            <v>BRASILIA</v>
          </cell>
          <cell r="N15" t="str">
            <v>Brasilia</v>
          </cell>
          <cell r="O15">
            <v>1.6721999999999999</v>
          </cell>
          <cell r="P15">
            <v>772</v>
          </cell>
          <cell r="Q15">
            <v>1367.0126000000002</v>
          </cell>
          <cell r="R15">
            <v>1367.0126000000002</v>
          </cell>
        </row>
        <row r="16">
          <cell r="M16" t="str">
            <v>ESTEIO</v>
          </cell>
          <cell r="N16" t="str">
            <v>Porto Alegre</v>
          </cell>
          <cell r="O16">
            <v>1.6721999999999999</v>
          </cell>
          <cell r="P16">
            <v>721.10628074399995</v>
          </cell>
          <cell r="Q16">
            <v>1063.19</v>
          </cell>
          <cell r="R16">
            <v>1063.19</v>
          </cell>
        </row>
        <row r="17">
          <cell r="M17" t="str">
            <v>CAMPINAS</v>
          </cell>
          <cell r="N17" t="str">
            <v>São Paulo</v>
          </cell>
          <cell r="O17">
            <v>1.6721999999999999</v>
          </cell>
          <cell r="P17">
            <v>751.27198152351593</v>
          </cell>
          <cell r="Q17">
            <v>1311.8341840000001</v>
          </cell>
          <cell r="R17">
            <v>1264.83078217</v>
          </cell>
        </row>
        <row r="18">
          <cell r="M18" t="str">
            <v>OSASCO</v>
          </cell>
          <cell r="N18" t="str">
            <v>São Paulo</v>
          </cell>
          <cell r="O18">
            <v>1.6721999999999999</v>
          </cell>
          <cell r="P18">
            <v>751.27198152351593</v>
          </cell>
          <cell r="Q18">
            <v>1311.8341840000001</v>
          </cell>
          <cell r="R18">
            <v>1264.83078217</v>
          </cell>
        </row>
        <row r="19">
          <cell r="M19" t="str">
            <v>JABOATÃO</v>
          </cell>
          <cell r="N19" t="str">
            <v>Recife</v>
          </cell>
          <cell r="O19">
            <v>1.6721999999999999</v>
          </cell>
          <cell r="P19">
            <v>668.1</v>
          </cell>
          <cell r="Q19">
            <v>1367.0126000000002</v>
          </cell>
          <cell r="R19">
            <v>1367.0126000000002</v>
          </cell>
        </row>
        <row r="20">
          <cell r="M20" t="str">
            <v>CACHOEIRINHA</v>
          </cell>
          <cell r="N20" t="str">
            <v>Porto Alegre</v>
          </cell>
          <cell r="O20">
            <v>1.6721999999999999</v>
          </cell>
          <cell r="P20">
            <v>721.10628074399995</v>
          </cell>
          <cell r="Q20">
            <v>1063.19</v>
          </cell>
          <cell r="R20">
            <v>1063.19</v>
          </cell>
        </row>
        <row r="21">
          <cell r="M21" t="str">
            <v>HORTOLANDIA</v>
          </cell>
          <cell r="N21" t="str">
            <v>São Paulo</v>
          </cell>
          <cell r="O21">
            <v>1.6721999999999999</v>
          </cell>
          <cell r="P21">
            <v>751.27198152351593</v>
          </cell>
          <cell r="Q21">
            <v>1311.8341840000001</v>
          </cell>
          <cell r="R21">
            <v>1264.83078217</v>
          </cell>
        </row>
        <row r="22">
          <cell r="M22" t="str">
            <v>BARUERI</v>
          </cell>
          <cell r="N22" t="str">
            <v>São Paulo</v>
          </cell>
          <cell r="O22">
            <v>1.6721999999999999</v>
          </cell>
          <cell r="P22">
            <v>751.27198152351593</v>
          </cell>
          <cell r="Q22">
            <v>1311.8341840000001</v>
          </cell>
          <cell r="R22">
            <v>1264.83078217</v>
          </cell>
        </row>
      </sheetData>
      <sheetData sheetId="6"/>
      <sheetData sheetId="7"/>
      <sheetData sheetId="8"/>
      <sheetData sheetId="9">
        <row r="58">
          <cell r="C58" t="str">
            <v>M.O. (Operador)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A0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Impostos"/>
      <sheetName val="Transporte"/>
      <sheetName val="Scannes Kodak"/>
      <sheetName val="B C Executivo"/>
      <sheetName val="Salarios"/>
      <sheetName val="M.O. Temporario"/>
      <sheetName val="B C Head Count"/>
      <sheetName val="DMS Model"/>
      <sheetName val="Pricing Site Recorrente"/>
      <sheetName val="Pricing Site Backlog"/>
      <sheetName val="Investimento"/>
      <sheetName val="Pricing Backlog"/>
      <sheetName val="Pricing Recorrente"/>
      <sheetName val="Microfilmagem"/>
      <sheetName val="................"/>
      <sheetName val="Produtividades"/>
    </sheetNames>
    <sheetDataSet>
      <sheetData sheetId="0"/>
      <sheetData sheetId="1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Social</v>
          </cell>
          <cell r="J1" t="str">
            <v>Benefícios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1.6721999999999999</v>
          </cell>
          <cell r="J2">
            <v>751.27198152351593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1.6721999999999999</v>
          </cell>
          <cell r="J3">
            <v>751.27198152351593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1.6721999999999999</v>
          </cell>
          <cell r="J4">
            <v>751.27198152351593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1.6721999999999999</v>
          </cell>
          <cell r="J5">
            <v>668.1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1.6721999999999999</v>
          </cell>
          <cell r="J6">
            <v>751.27198152351593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1.6721999999999999</v>
          </cell>
          <cell r="J7">
            <v>746.79880103200003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1.6721999999999999</v>
          </cell>
          <cell r="J8">
            <v>685.29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1.6721999999999999</v>
          </cell>
          <cell r="J9">
            <v>751.27198152351593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1.6721999999999999</v>
          </cell>
          <cell r="J10">
            <v>751.27198152351593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1.6721999999999999</v>
          </cell>
          <cell r="J11">
            <v>751.27198152351593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1.6721999999999999</v>
          </cell>
          <cell r="J12">
            <v>712.22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1.6721999999999999</v>
          </cell>
          <cell r="J13">
            <v>712.22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1.6721999999999999</v>
          </cell>
          <cell r="J14">
            <v>746.79880103200003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1.6721999999999999</v>
          </cell>
          <cell r="J15">
            <v>772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1.6721999999999999</v>
          </cell>
          <cell r="J16">
            <v>685.29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1.6721999999999999</v>
          </cell>
          <cell r="J17">
            <v>751.27198152351593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1.6721999999999999</v>
          </cell>
          <cell r="J18">
            <v>751.27198152351593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1.6721999999999999</v>
          </cell>
          <cell r="J19">
            <v>668.1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1.6721999999999999</v>
          </cell>
          <cell r="J20">
            <v>685.29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1.6721999999999999</v>
          </cell>
          <cell r="J21">
            <v>751.27198152351593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1.6721999999999999</v>
          </cell>
          <cell r="J22">
            <v>751.27198152351593</v>
          </cell>
        </row>
        <row r="24">
          <cell r="A24" t="str">
            <v>Location ID</v>
          </cell>
        </row>
        <row r="25">
          <cell r="A25" t="str">
            <v>ALPHAVILLE</v>
          </cell>
        </row>
        <row r="26">
          <cell r="A26" t="str">
            <v>ITAPEVI</v>
          </cell>
        </row>
        <row r="27">
          <cell r="A27" t="str">
            <v>CAMPO LIMPO</v>
          </cell>
        </row>
        <row r="28">
          <cell r="A28" t="str">
            <v>RECIFE</v>
          </cell>
        </row>
        <row r="29">
          <cell r="A29" t="str">
            <v>ALPHAVILLE</v>
          </cell>
        </row>
        <row r="30">
          <cell r="A30" t="str">
            <v>MARTINICA</v>
          </cell>
        </row>
        <row r="31">
          <cell r="A31" t="str">
            <v>ITAPEVI</v>
          </cell>
        </row>
        <row r="32">
          <cell r="A32" t="str">
            <v>ITAPEVI</v>
          </cell>
        </row>
        <row r="33">
          <cell r="A33" t="str">
            <v>JAGUARÉ</v>
          </cell>
        </row>
        <row r="34">
          <cell r="A34" t="str">
            <v>BARUERI</v>
          </cell>
        </row>
        <row r="35">
          <cell r="A35" t="str">
            <v>PARANA G1</v>
          </cell>
        </row>
        <row r="36">
          <cell r="A36" t="str">
            <v>PARANA G2</v>
          </cell>
        </row>
        <row r="37">
          <cell r="A37" t="str">
            <v>CORDOVIL</v>
          </cell>
        </row>
        <row r="38">
          <cell r="A38" t="str">
            <v>BRASILIA</v>
          </cell>
        </row>
        <row r="39">
          <cell r="A39" t="str">
            <v>ESTEIO</v>
          </cell>
        </row>
        <row r="40">
          <cell r="A40" t="str">
            <v>CAMPINAS</v>
          </cell>
        </row>
        <row r="41">
          <cell r="A41" t="str">
            <v>OSASCO</v>
          </cell>
        </row>
        <row r="42">
          <cell r="A42" t="str">
            <v>JABOATÃO</v>
          </cell>
        </row>
        <row r="43">
          <cell r="A43" t="str">
            <v>CACHOEIRINHA</v>
          </cell>
        </row>
        <row r="44">
          <cell r="A44" t="str">
            <v>HORTOLANDIA</v>
          </cell>
        </row>
        <row r="45">
          <cell r="A45" t="str">
            <v>BARUERI</v>
          </cell>
        </row>
      </sheetData>
      <sheetData sheetId="2"/>
      <sheetData sheetId="3">
        <row r="1">
          <cell r="A1" t="str">
            <v>Scanner Kodak</v>
          </cell>
        </row>
      </sheetData>
      <sheetData sheetId="4"/>
      <sheetData sheetId="5">
        <row r="1">
          <cell r="M1" t="str">
            <v>Location ID</v>
          </cell>
          <cell r="N1" t="str">
            <v xml:space="preserve">State </v>
          </cell>
          <cell r="O1" t="str">
            <v>Custo Social</v>
          </cell>
          <cell r="P1" t="str">
            <v>Benefícios</v>
          </cell>
          <cell r="Q1" t="str">
            <v>Operador</v>
          </cell>
          <cell r="R1" t="str">
            <v>Auxiliar</v>
          </cell>
        </row>
        <row r="2">
          <cell r="M2" t="str">
            <v>ALPHAVILLE</v>
          </cell>
          <cell r="N2" t="str">
            <v>São Paulo</v>
          </cell>
          <cell r="O2">
            <v>1.6721999999999999</v>
          </cell>
          <cell r="P2">
            <v>751.27198152351593</v>
          </cell>
          <cell r="Q2">
            <v>1311.8341840000001</v>
          </cell>
          <cell r="R2">
            <v>1264.83078217</v>
          </cell>
        </row>
        <row r="3">
          <cell r="M3" t="str">
            <v>ITAPEVI</v>
          </cell>
          <cell r="N3" t="str">
            <v>São Paulo</v>
          </cell>
          <cell r="O3">
            <v>1.6721999999999999</v>
          </cell>
          <cell r="P3">
            <v>751.27198152351593</v>
          </cell>
          <cell r="Q3">
            <v>1311.8341840000001</v>
          </cell>
          <cell r="R3">
            <v>1264.83078217</v>
          </cell>
        </row>
        <row r="4">
          <cell r="M4" t="str">
            <v>CAMPO LIMPO</v>
          </cell>
          <cell r="N4" t="str">
            <v>São Paulo</v>
          </cell>
          <cell r="O4">
            <v>1.6721999999999999</v>
          </cell>
          <cell r="P4">
            <v>751.27198152351593</v>
          </cell>
          <cell r="Q4">
            <v>1311.8341840000001</v>
          </cell>
          <cell r="R4">
            <v>1264.83078217</v>
          </cell>
        </row>
        <row r="5">
          <cell r="M5" t="str">
            <v>RECIFE</v>
          </cell>
          <cell r="N5" t="str">
            <v>Recife</v>
          </cell>
          <cell r="O5">
            <v>1.6721999999999999</v>
          </cell>
          <cell r="P5">
            <v>668.1</v>
          </cell>
          <cell r="Q5">
            <v>1367.0126000000002</v>
          </cell>
          <cell r="R5">
            <v>1367.0126000000002</v>
          </cell>
        </row>
        <row r="6">
          <cell r="M6" t="str">
            <v>ALPHAVILLE</v>
          </cell>
          <cell r="N6" t="str">
            <v>São Paulo</v>
          </cell>
          <cell r="O6">
            <v>1.6721999999999999</v>
          </cell>
          <cell r="P6">
            <v>751.27198152351593</v>
          </cell>
          <cell r="Q6">
            <v>1311.8341840000001</v>
          </cell>
          <cell r="R6">
            <v>1264.83078217</v>
          </cell>
        </row>
        <row r="7">
          <cell r="M7" t="str">
            <v>MARTINICA</v>
          </cell>
          <cell r="N7" t="str">
            <v>Rio de Janeiro</v>
          </cell>
          <cell r="O7">
            <v>1.6721999999999999</v>
          </cell>
          <cell r="P7">
            <v>746.79880103200003</v>
          </cell>
          <cell r="Q7">
            <v>1175.2707</v>
          </cell>
          <cell r="R7">
            <v>1078.01</v>
          </cell>
        </row>
        <row r="8">
          <cell r="M8" t="str">
            <v>ITAPEVI</v>
          </cell>
          <cell r="N8" t="str">
            <v>Porto Alegre</v>
          </cell>
          <cell r="O8">
            <v>1.6721999999999999</v>
          </cell>
          <cell r="P8">
            <v>721.10628074399995</v>
          </cell>
          <cell r="Q8">
            <v>1063.19</v>
          </cell>
          <cell r="R8">
            <v>1063.19</v>
          </cell>
        </row>
        <row r="9">
          <cell r="M9" t="str">
            <v>ITAPEVI</v>
          </cell>
          <cell r="N9" t="str">
            <v>São Paulo</v>
          </cell>
          <cell r="O9">
            <v>1.6721999999999999</v>
          </cell>
          <cell r="P9">
            <v>751.27198152351593</v>
          </cell>
          <cell r="Q9">
            <v>1311.8341840000001</v>
          </cell>
          <cell r="R9">
            <v>1264.83078217</v>
          </cell>
        </row>
        <row r="10">
          <cell r="M10" t="str">
            <v>JAGUARÉ</v>
          </cell>
          <cell r="N10" t="str">
            <v>São Paulo</v>
          </cell>
          <cell r="O10">
            <v>1.6721999999999999</v>
          </cell>
          <cell r="P10">
            <v>751.27198152351593</v>
          </cell>
          <cell r="Q10">
            <v>1311.8341840000001</v>
          </cell>
          <cell r="R10">
            <v>1264.83078217</v>
          </cell>
        </row>
        <row r="11">
          <cell r="M11" t="str">
            <v>BARUERI</v>
          </cell>
          <cell r="N11" t="str">
            <v>São Paulo</v>
          </cell>
          <cell r="O11">
            <v>1.6721999999999999</v>
          </cell>
          <cell r="P11">
            <v>751.27198152351593</v>
          </cell>
          <cell r="Q11">
            <v>1311.8341840000001</v>
          </cell>
          <cell r="R11">
            <v>1264.83078217</v>
          </cell>
        </row>
        <row r="12">
          <cell r="M12" t="str">
            <v>PARANA G1</v>
          </cell>
          <cell r="N12" t="str">
            <v>Parana</v>
          </cell>
          <cell r="O12">
            <v>1.6721999999999999</v>
          </cell>
          <cell r="P12">
            <v>573.712129344</v>
          </cell>
          <cell r="Q12">
            <v>1255.44</v>
          </cell>
          <cell r="R12">
            <v>1255.44</v>
          </cell>
        </row>
        <row r="13">
          <cell r="M13" t="str">
            <v>PARANA G2</v>
          </cell>
          <cell r="N13" t="str">
            <v>Parana</v>
          </cell>
          <cell r="O13">
            <v>1.6721999999999999</v>
          </cell>
          <cell r="P13">
            <v>573.712129344</v>
          </cell>
          <cell r="Q13">
            <v>1255.44</v>
          </cell>
          <cell r="R13">
            <v>1255.44</v>
          </cell>
        </row>
        <row r="14">
          <cell r="M14" t="str">
            <v>CORDOVIL</v>
          </cell>
          <cell r="N14" t="str">
            <v>Rio de Janeiro</v>
          </cell>
          <cell r="O14">
            <v>1.6721999999999999</v>
          </cell>
          <cell r="P14">
            <v>746.79880103200003</v>
          </cell>
          <cell r="Q14">
            <v>1175.2707</v>
          </cell>
          <cell r="R14">
            <v>1078.01</v>
          </cell>
        </row>
        <row r="15">
          <cell r="M15" t="str">
            <v>BRASILIA</v>
          </cell>
          <cell r="N15" t="str">
            <v>Brasilia</v>
          </cell>
          <cell r="O15">
            <v>1.6721999999999999</v>
          </cell>
          <cell r="P15">
            <v>772</v>
          </cell>
          <cell r="Q15">
            <v>1367.0126000000002</v>
          </cell>
          <cell r="R15">
            <v>1367.0126000000002</v>
          </cell>
        </row>
        <row r="16">
          <cell r="M16" t="str">
            <v>ESTEIO</v>
          </cell>
          <cell r="N16" t="str">
            <v>Porto Alegre</v>
          </cell>
          <cell r="O16">
            <v>1.6721999999999999</v>
          </cell>
          <cell r="P16">
            <v>721.10628074399995</v>
          </cell>
          <cell r="Q16">
            <v>1063.19</v>
          </cell>
          <cell r="R16">
            <v>1063.19</v>
          </cell>
        </row>
        <row r="17">
          <cell r="M17" t="str">
            <v>CAMPINAS</v>
          </cell>
          <cell r="N17" t="str">
            <v>São Paulo</v>
          </cell>
          <cell r="O17">
            <v>1.6721999999999999</v>
          </cell>
          <cell r="P17">
            <v>751.27198152351593</v>
          </cell>
          <cell r="Q17">
            <v>1311.8341840000001</v>
          </cell>
          <cell r="R17">
            <v>1264.83078217</v>
          </cell>
        </row>
        <row r="18">
          <cell r="M18" t="str">
            <v>OSASCO</v>
          </cell>
          <cell r="N18" t="str">
            <v>São Paulo</v>
          </cell>
          <cell r="O18">
            <v>1.6721999999999999</v>
          </cell>
          <cell r="P18">
            <v>751.27198152351593</v>
          </cell>
          <cell r="Q18">
            <v>1311.8341840000001</v>
          </cell>
          <cell r="R18">
            <v>1264.83078217</v>
          </cell>
        </row>
        <row r="19">
          <cell r="M19" t="str">
            <v>JABOATÃO</v>
          </cell>
          <cell r="N19" t="str">
            <v>Recife</v>
          </cell>
          <cell r="O19">
            <v>1.6721999999999999</v>
          </cell>
          <cell r="P19">
            <v>668.1</v>
          </cell>
          <cell r="Q19">
            <v>1367.0126000000002</v>
          </cell>
          <cell r="R19">
            <v>1367.0126000000002</v>
          </cell>
        </row>
        <row r="20">
          <cell r="M20" t="str">
            <v>CACHOEIRINHA</v>
          </cell>
          <cell r="N20" t="str">
            <v>Porto Alegre</v>
          </cell>
          <cell r="O20">
            <v>1.6721999999999999</v>
          </cell>
          <cell r="P20">
            <v>721.10628074399995</v>
          </cell>
          <cell r="Q20">
            <v>1063.19</v>
          </cell>
          <cell r="R20">
            <v>1063.19</v>
          </cell>
        </row>
        <row r="21">
          <cell r="M21" t="str">
            <v>HORTOLANDIA</v>
          </cell>
          <cell r="N21" t="str">
            <v>São Paulo</v>
          </cell>
          <cell r="O21">
            <v>1.6721999999999999</v>
          </cell>
          <cell r="P21">
            <v>751.27198152351593</v>
          </cell>
          <cell r="Q21">
            <v>1311.8341840000001</v>
          </cell>
          <cell r="R21">
            <v>1264.83078217</v>
          </cell>
        </row>
        <row r="22">
          <cell r="M22" t="str">
            <v>BARUERI</v>
          </cell>
          <cell r="N22" t="str">
            <v>São Paulo</v>
          </cell>
          <cell r="O22">
            <v>1.6721999999999999</v>
          </cell>
          <cell r="P22">
            <v>751.27198152351593</v>
          </cell>
          <cell r="Q22">
            <v>1311.8341840000001</v>
          </cell>
          <cell r="R22">
            <v>1264.83078217</v>
          </cell>
        </row>
      </sheetData>
      <sheetData sheetId="6"/>
      <sheetData sheetId="7"/>
      <sheetData sheetId="8"/>
      <sheetData sheetId="9">
        <row r="58">
          <cell r="C58" t="str">
            <v>M.O. (Operador)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A0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BUSINESS"/>
      <sheetName val="FINANCE"/>
      <sheetName val="RE"/>
      <sheetName val="CAPACITY"/>
      <sheetName val="EXIT"/>
      <sheetName val="LEASE"/>
      <sheetName val="GROWTH"/>
      <sheetName val="CONSOL"/>
      <sheetName val="TOTAL"/>
      <sheetName val="SUMMARY"/>
      <sheetName val="Lookups"/>
    </sheetNames>
    <sheetDataSet>
      <sheetData sheetId="0">
        <row r="5">
          <cell r="C5" t="str">
            <v>Slovakia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 t="str">
            <v>Yes</v>
          </cell>
          <cell r="F5" t="str">
            <v>Man Up</v>
          </cell>
          <cell r="J5" t="str">
            <v>Leased</v>
          </cell>
          <cell r="L5" t="str">
            <v>New Space</v>
          </cell>
        </row>
        <row r="6">
          <cell r="D6" t="str">
            <v>No</v>
          </cell>
          <cell r="F6" t="str">
            <v>Catwalk</v>
          </cell>
          <cell r="J6" t="str">
            <v>Owned</v>
          </cell>
          <cell r="L6" t="str">
            <v>New Space &amp; Exit</v>
          </cell>
        </row>
        <row r="7">
          <cell r="F7" t="str">
            <v>Hybrid</v>
          </cell>
          <cell r="L7" t="str">
            <v>New Space, Exit &amp; Phase 1 Capex Approval</v>
          </cell>
        </row>
        <row r="8">
          <cell r="F8" t="str">
            <v>Pallet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  <row r="63">
          <cell r="C63" t="str">
            <v>Líder</v>
          </cell>
        </row>
        <row r="64">
          <cell r="C64" t="str">
            <v>Auxiliar</v>
          </cell>
        </row>
        <row r="65">
          <cell r="C65" t="str">
            <v>Supervisor</v>
          </cell>
        </row>
        <row r="66">
          <cell r="C66" t="str">
            <v>Arquivista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"/>
      <sheetName val="Tables &amp; Graphs &gt;&gt;&gt;"/>
      <sheetName val="1.CurrMth"/>
      <sheetName val="1.CurrMth (2)"/>
      <sheetName val="1a.CurrMthCtry"/>
      <sheetName val="1a.CurrMthCtry (2)"/>
      <sheetName val="2.Organic"/>
      <sheetName val="3.RestOfYear"/>
      <sheetName val="3a.RestOfYearCtry"/>
      <sheetName val="4.P&amp;LTrends"/>
      <sheetName val="3a.RestOfYearCtry (2)"/>
      <sheetName val="5.FullYear"/>
      <sheetName val="5.FullYear (2)"/>
      <sheetName val="5.FullYear (ONE TRACK)"/>
      <sheetName val="5a.FullYearCtry"/>
      <sheetName val="5a.FullYearCtry (2)"/>
      <sheetName val="6.CubeSumm"/>
      <sheetName val="7.CubeTrend"/>
      <sheetName val="7a.CubeTrendCtry"/>
      <sheetName val="8.CubeCustomer"/>
      <sheetName val="9.Debtors - IM"/>
      <sheetName val="9a.Debtors - All"/>
      <sheetName val="9b.DebtorsCtry - IM"/>
      <sheetName val="9c.DebtorsCtry - All"/>
      <sheetName val="10.CapexSumm"/>
      <sheetName val="11.CapexProject"/>
      <sheetName val="12.Financials"/>
      <sheetName val="12a.Financials - IM"/>
      <sheetName val="12b.Financials - Recall"/>
      <sheetName val="Adjs &gt;&gt;&gt;"/>
      <sheetName val="Other &gt;&gt;&gt;"/>
      <sheetName val="Blank1"/>
      <sheetName val="Blank2"/>
      <sheetName val="Blank3"/>
      <sheetName val="Blank4"/>
      <sheetName val="Blank6"/>
      <sheetName val="Blank7"/>
      <sheetName val="Blank8"/>
      <sheetName val="Blank9"/>
      <sheetName val="Blank10"/>
      <sheetName val="Blank5"/>
    </sheetNames>
    <sheetDataSet>
      <sheetData sheetId="0">
        <row r="3">
          <cell r="G3">
            <v>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lanilla con computos"/>
      <sheetName val="Resumen"/>
      <sheetName val="PARQUE DE LAS AVES"/>
      <sheetName val="indirectos  estandar"/>
      <sheetName val="Comparativas Precios"/>
      <sheetName val="Resumen Comparativas Alternativ"/>
      <sheetName val="Plan de trabaj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3">
          <cell r="G263" t="str">
            <v>Buenos Aires</v>
          </cell>
        </row>
        <row r="264">
          <cell r="G264" t="str">
            <v>Capital federal</v>
          </cell>
        </row>
        <row r="265">
          <cell r="G265" t="str">
            <v>Catamarca</v>
          </cell>
        </row>
        <row r="266">
          <cell r="G266" t="str">
            <v>Chaco</v>
          </cell>
        </row>
        <row r="267">
          <cell r="G267" t="str">
            <v>Chubut</v>
          </cell>
        </row>
        <row r="268">
          <cell r="G268" t="str">
            <v>Cordoba</v>
          </cell>
        </row>
        <row r="269">
          <cell r="G269" t="str">
            <v>Corrientes</v>
          </cell>
        </row>
        <row r="270">
          <cell r="G270" t="str">
            <v>Entre Rios</v>
          </cell>
        </row>
        <row r="271">
          <cell r="G271" t="str">
            <v>Formosa</v>
          </cell>
        </row>
        <row r="272">
          <cell r="G272" t="str">
            <v>Jujuy</v>
          </cell>
        </row>
        <row r="273">
          <cell r="G273" t="str">
            <v>La pampa</v>
          </cell>
        </row>
        <row r="274">
          <cell r="G274" t="str">
            <v>La Rioja</v>
          </cell>
        </row>
        <row r="275">
          <cell r="G275" t="str">
            <v>Mendoza</v>
          </cell>
        </row>
        <row r="276">
          <cell r="G276" t="str">
            <v>Misiones</v>
          </cell>
        </row>
        <row r="277">
          <cell r="G277" t="str">
            <v>Neuquen</v>
          </cell>
        </row>
        <row r="278">
          <cell r="G278" t="str">
            <v>Rio Negro</v>
          </cell>
        </row>
        <row r="279">
          <cell r="G279" t="str">
            <v>Salta</v>
          </cell>
        </row>
        <row r="280">
          <cell r="G280" t="str">
            <v>San Juan</v>
          </cell>
        </row>
        <row r="281">
          <cell r="G281" t="str">
            <v>San Luis</v>
          </cell>
        </row>
        <row r="282">
          <cell r="G282" t="str">
            <v>Santa cruz</v>
          </cell>
        </row>
        <row r="283">
          <cell r="G283" t="str">
            <v>Santa Fe</v>
          </cell>
        </row>
        <row r="284">
          <cell r="G284" t="str">
            <v>Santiago del Estero</v>
          </cell>
        </row>
        <row r="285">
          <cell r="G285" t="str">
            <v>Tierra del Fuego</v>
          </cell>
        </row>
        <row r="286">
          <cell r="G286" t="str">
            <v>Tucuman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Base Capex"/>
      <sheetName val="FUP"/>
      <sheetName val="Real Estate"/>
      <sheetName val="Class"/>
      <sheetName val="Dados"/>
      <sheetName val="Bgt Base Capex"/>
      <sheetName val="Plan2"/>
      <sheetName val="Bgt FUP"/>
      <sheetName val="Plan4"/>
      <sheetName val="Plan3"/>
      <sheetName val="Base Capex_Recall"/>
      <sheetName val="Bgt Recall"/>
      <sheetName val="Plan1"/>
    </sheetNames>
    <sheetDataSet>
      <sheetData sheetId="0">
        <row r="5">
          <cell r="B5" t="str">
            <v>Auto &amp; Truck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Auto &amp; Truck</v>
          </cell>
          <cell r="C3" t="str">
            <v>ER - Equipment Replacement/Refurbishment</v>
          </cell>
        </row>
        <row r="4">
          <cell r="C4" t="str">
            <v>FV - Fleet Vehicles Growth</v>
          </cell>
        </row>
        <row r="5">
          <cell r="C5" t="str">
            <v>PL - Shredding Plants/Spokes/MSU</v>
          </cell>
        </row>
        <row r="6">
          <cell r="C6" t="str">
            <v>GH - Overhead Facilities Outfitting Activity</v>
          </cell>
        </row>
        <row r="7">
          <cell r="C7" t="str">
            <v>RE - Real Estate</v>
          </cell>
        </row>
        <row r="8">
          <cell r="C8" t="str">
            <v>TC - Technology Service Storage &amp; Processing Capacity</v>
          </cell>
        </row>
        <row r="9">
          <cell r="C9" t="str">
            <v>VA - Physical Storage Systems - Vaults</v>
          </cell>
        </row>
        <row r="10">
          <cell r="C10" t="str">
            <v>VC - Physical Storage Systems - Vaults Consolidations</v>
          </cell>
        </row>
        <row r="11">
          <cell r="C11" t="str">
            <v>BC - Building Outfitting - Consolidation</v>
          </cell>
        </row>
        <row r="12">
          <cell r="C12" t="str">
            <v>BO - New Building Outfitting</v>
          </cell>
        </row>
        <row r="13">
          <cell r="C13" t="str">
            <v>FM - Facility Maintenance/Refurbishment</v>
          </cell>
        </row>
        <row r="14">
          <cell r="C14" t="str">
            <v>GH - Overhead Facilities Outfitting Activity</v>
          </cell>
        </row>
        <row r="15">
          <cell r="C15" t="str">
            <v>LH - Life, Health, Safety (LHS)</v>
          </cell>
        </row>
        <row r="16">
          <cell r="C16" t="str">
            <v>PL - Shredding Plants/Spokes/MSU</v>
          </cell>
        </row>
        <row r="17">
          <cell r="C17" t="str">
            <v>BC - Building Outfitting - Consolidation</v>
          </cell>
        </row>
        <row r="18">
          <cell r="C18" t="str">
            <v>BO - New Building Outfitting</v>
          </cell>
        </row>
        <row r="19">
          <cell r="C19" t="str">
            <v>BS - Business Support Initiatives</v>
          </cell>
        </row>
        <row r="20">
          <cell r="C20" t="str">
            <v>ER - Equipment Replacement/Refurbishment</v>
          </cell>
        </row>
        <row r="21">
          <cell r="C21" t="str">
            <v>GH - Overhead Facilities Outfitting Activity</v>
          </cell>
        </row>
        <row r="22">
          <cell r="C22" t="str">
            <v>PI - Product Improvements</v>
          </cell>
        </row>
        <row r="23">
          <cell r="C23" t="str">
            <v>PL - Shredding Plants/Spokes/MSU</v>
          </cell>
        </row>
        <row r="24">
          <cell r="C24" t="str">
            <v>PR - New Product Development</v>
          </cell>
        </row>
        <row r="25">
          <cell r="C25" t="str">
            <v>SA - Cost Savings</v>
          </cell>
        </row>
        <row r="26">
          <cell r="C26" t="str">
            <v>SC - System Conversions</v>
          </cell>
        </row>
        <row r="27">
          <cell r="C27" t="str">
            <v>TC - Technology Service Storage &amp; Processing Capacity</v>
          </cell>
        </row>
        <row r="28">
          <cell r="C28" t="str">
            <v>VA - Physical Storage Systems - Vaults</v>
          </cell>
        </row>
        <row r="29">
          <cell r="C29" t="str">
            <v>VC - Physical Storage Systems - Vaults Consolidations</v>
          </cell>
        </row>
        <row r="30">
          <cell r="C30" t="str">
            <v>BC - Building Outfitting - Consolidation</v>
          </cell>
        </row>
        <row r="31">
          <cell r="C31" t="str">
            <v>BO - New Building Outfitting</v>
          </cell>
        </row>
        <row r="32">
          <cell r="C32" t="str">
            <v>BS - Business Support Initiatives</v>
          </cell>
        </row>
        <row r="33">
          <cell r="C33" t="str">
            <v>PI - Product Improvements</v>
          </cell>
        </row>
        <row r="34">
          <cell r="C34" t="str">
            <v>PL - Shredding Plants/Spokes/MSU</v>
          </cell>
        </row>
        <row r="35">
          <cell r="C35" t="str">
            <v>PR - New Product Development</v>
          </cell>
        </row>
        <row r="36">
          <cell r="C36" t="str">
            <v>SA - Cost Savings</v>
          </cell>
        </row>
        <row r="37">
          <cell r="C37" t="str">
            <v>SC - System Conversions</v>
          </cell>
        </row>
        <row r="38">
          <cell r="C38" t="str">
            <v>TC - Technology Service Storage &amp; Processing Capacity</v>
          </cell>
        </row>
        <row r="39">
          <cell r="C39" t="str">
            <v>VA - Physical Storage Systems - Vaults</v>
          </cell>
        </row>
        <row r="40">
          <cell r="C40" t="str">
            <v>VC - Physical Storage Systems - Vaults Consolidations</v>
          </cell>
        </row>
        <row r="41">
          <cell r="C41" t="str">
            <v>BS - Business Support Initiatives</v>
          </cell>
        </row>
        <row r="42">
          <cell r="C42" t="str">
            <v>PI - Product Improvements</v>
          </cell>
        </row>
        <row r="43">
          <cell r="C43" t="str">
            <v>PR - New Product Development</v>
          </cell>
        </row>
        <row r="44">
          <cell r="C44" t="str">
            <v>SA - Cost Savings</v>
          </cell>
        </row>
        <row r="45">
          <cell r="C45" t="str">
            <v>SC - System Conversions</v>
          </cell>
        </row>
        <row r="46">
          <cell r="C46" t="str">
            <v>TC - Technology Service Storage &amp; Processing Capacity</v>
          </cell>
        </row>
        <row r="47">
          <cell r="C47" t="str">
            <v>BC - Building Outfitting - Consolidation</v>
          </cell>
        </row>
        <row r="48">
          <cell r="C48" t="str">
            <v>BO - New Building Outfitting</v>
          </cell>
        </row>
        <row r="49">
          <cell r="C49" t="str">
            <v>ER - Equipment Replacement/Refurbishment</v>
          </cell>
        </row>
        <row r="50">
          <cell r="C50" t="str">
            <v>GH - Overhead Facilities Outfitting Activity</v>
          </cell>
        </row>
        <row r="51">
          <cell r="C51" t="str">
            <v>LH - Life, Health, Safety (LHS)</v>
          </cell>
        </row>
        <row r="52">
          <cell r="C52" t="str">
            <v>PL - Shredding Plants/Spokes/MSU</v>
          </cell>
        </row>
        <row r="53">
          <cell r="C53" t="str">
            <v>SA - Cost Savings</v>
          </cell>
        </row>
        <row r="54">
          <cell r="C54" t="str">
            <v>TC - Technology Service Storage &amp; Processing Capacity</v>
          </cell>
        </row>
        <row r="55">
          <cell r="C55" t="str">
            <v>VA - Physical Storage Systems - Vaults</v>
          </cell>
        </row>
        <row r="56">
          <cell r="C56" t="str">
            <v>VC - Physical Storage Systems - Vaults Consolidations</v>
          </cell>
        </row>
        <row r="57">
          <cell r="C57" t="str">
            <v>RE - Real Estate</v>
          </cell>
        </row>
        <row r="58">
          <cell r="C58" t="str">
            <v>BC - Building Outfitting - Consolidation</v>
          </cell>
        </row>
        <row r="59">
          <cell r="C59" t="str">
            <v>BO - New Building Outfitting</v>
          </cell>
        </row>
        <row r="60">
          <cell r="C60" t="str">
            <v>FM - Facility Maintenance/Refurbishment</v>
          </cell>
        </row>
        <row r="61">
          <cell r="C61" t="str">
            <v>PL - Shredding Plants/Spokes/MSU</v>
          </cell>
        </row>
        <row r="62">
          <cell r="C62" t="str">
            <v>RE - Real Estate</v>
          </cell>
        </row>
        <row r="63">
          <cell r="C63" t="str">
            <v>BC - Building Outfitting - Consolidation</v>
          </cell>
        </row>
        <row r="64">
          <cell r="C64" t="str">
            <v>BO - New Building Outfitting</v>
          </cell>
        </row>
        <row r="65">
          <cell r="C65" t="str">
            <v>FM - Facility Maintenance/Refurbishment</v>
          </cell>
        </row>
        <row r="66">
          <cell r="C66" t="str">
            <v>GH - Overhead Facilities Outfitting Activity</v>
          </cell>
        </row>
        <row r="67">
          <cell r="C67" t="str">
            <v>LH - Life, Health, Safety (LHS)</v>
          </cell>
        </row>
        <row r="68">
          <cell r="C68" t="str">
            <v>PL - Shredding Plants/Spokes/MSU</v>
          </cell>
        </row>
        <row r="69">
          <cell r="C69" t="str">
            <v>TC - Technology Service Storage &amp; Processing Capacity</v>
          </cell>
        </row>
        <row r="70">
          <cell r="C70" t="str">
            <v>VA - Physical Storage Systems - Vaults</v>
          </cell>
        </row>
        <row r="71">
          <cell r="C71" t="str">
            <v>VC - Physical Storage Systems - Vaults Consolidations</v>
          </cell>
        </row>
        <row r="72">
          <cell r="C72" t="str">
            <v>DP - Physical Storage Systems - Tape Growth</v>
          </cell>
        </row>
        <row r="73">
          <cell r="C73" t="str">
            <v>ER - Equipment Replacement/Refurbishment</v>
          </cell>
        </row>
        <row r="74">
          <cell r="C74" t="str">
            <v>LH - Life, Health, Safety (LHS)</v>
          </cell>
        </row>
        <row r="75">
          <cell r="C75" t="str">
            <v>RM - Physical Storage Systems - Box Growth</v>
          </cell>
        </row>
        <row r="76">
          <cell r="C76" t="str">
            <v>RR - Physical Storage Systems - Box/Tape Moves</v>
          </cell>
        </row>
        <row r="77">
          <cell r="C77" t="str">
            <v>BC - Building Outfitting - Consolidation</v>
          </cell>
        </row>
        <row r="78">
          <cell r="C78" t="str">
            <v>BO - New Building Outfitting</v>
          </cell>
        </row>
        <row r="79">
          <cell r="C79" t="str">
            <v>DC - Data Protection Containers</v>
          </cell>
        </row>
        <row r="80">
          <cell r="C80" t="str">
            <v>ER - Equipment Replacement/Refurbishment</v>
          </cell>
        </row>
        <row r="81">
          <cell r="C81" t="str">
            <v>GH - Overhead Facilities Outfitting Activity</v>
          </cell>
        </row>
        <row r="82">
          <cell r="C82" t="str">
            <v>LH - Life, Health, Safety (LHS)</v>
          </cell>
        </row>
        <row r="83">
          <cell r="C83" t="str">
            <v>PL - Shredding Plants/Spokes/MSU</v>
          </cell>
        </row>
        <row r="84">
          <cell r="C84" t="str">
            <v>SB - Shredding Bins</v>
          </cell>
        </row>
        <row r="85">
          <cell r="C85" t="str">
            <v>TC - Technology Service Storage &amp; Processing Capacity</v>
          </cell>
        </row>
        <row r="86">
          <cell r="C86" t="str">
            <v>VA - Physical Storage Systems - Vaults</v>
          </cell>
        </row>
        <row r="87">
          <cell r="C87" t="str">
            <v>VC - Physical Storage Systems - Vaults Consolidations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DE COTIZACION"/>
      <sheetName val="OBRA CIVIL"/>
      <sheetName val="ESTRUCTURA DE HORMIGON"/>
      <sheetName val="INFRAESTRUCTURA"/>
      <sheetName val="INSTALACION ELECTRICA"/>
      <sheetName val="Sales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  <row r="63">
          <cell r="C63" t="str">
            <v>Líder</v>
          </cell>
        </row>
        <row r="64">
          <cell r="C64" t="str">
            <v>Auxiliar</v>
          </cell>
        </row>
        <row r="65">
          <cell r="C65" t="str">
            <v>Supervisor</v>
          </cell>
        </row>
        <row r="66">
          <cell r="C66" t="str">
            <v>Arquivista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-PR (2)"/>
      <sheetName val="LISTA-PR"/>
      <sheetName val="ITEMIZADO"/>
      <sheetName val="DETALLE"/>
      <sheetName val="cliente"/>
      <sheetName val="COSTOS"/>
      <sheetName val="MANO DE OBRA"/>
      <sheetName val="UPS"/>
      <sheetName val="GRUPOS"/>
      <sheetName val="Cierre"/>
      <sheetName val="LISTADO DE RECURSOS"/>
    </sheetNames>
    <sheetDataSet>
      <sheetData sheetId="0" refreshError="1"/>
      <sheetData sheetId="1" refreshError="1">
        <row r="8">
          <cell r="F8">
            <v>1.2</v>
          </cell>
        </row>
      </sheetData>
      <sheetData sheetId="2" refreshError="1"/>
      <sheetData sheetId="3" refreshError="1">
        <row r="1">
          <cell r="P1">
            <v>5.2</v>
          </cell>
        </row>
        <row r="2">
          <cell r="P2">
            <v>1.6</v>
          </cell>
        </row>
        <row r="3">
          <cell r="P3">
            <v>1.05</v>
          </cell>
        </row>
        <row r="4">
          <cell r="P4">
            <v>1.05</v>
          </cell>
        </row>
        <row r="5">
          <cell r="P5">
            <v>1.6</v>
          </cell>
        </row>
        <row r="7">
          <cell r="P7">
            <v>22628</v>
          </cell>
        </row>
      </sheetData>
      <sheetData sheetId="4" refreshError="1"/>
      <sheetData sheetId="5" refreshError="1">
        <row r="131">
          <cell r="G131">
            <v>515</v>
          </cell>
        </row>
        <row r="136">
          <cell r="G136">
            <v>1.6</v>
          </cell>
        </row>
        <row r="137">
          <cell r="G137">
            <v>1.6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e Terms "/>
      <sheetName val="Financials to ppt"/>
      <sheetName val="Property"/>
      <sheetName val="Capex to ppt"/>
      <sheetName val="Cashflow Bldg A to ppt"/>
      <sheetName val="Assumptions"/>
      <sheetName val="Cashflow Bldg  B to ppt"/>
      <sheetName val="Standards"/>
      <sheetName val="Density"/>
      <sheetName val="Configuration 1"/>
      <sheetName val="Configuration 2"/>
      <sheetName val="Configuration 3"/>
      <sheetName val="Configuration 4"/>
      <sheetName val="10 YR Capex Plan - B ppt back"/>
      <sheetName val="Business Assumption to ppt"/>
      <sheetName val="Capex Inputs"/>
      <sheetName val="Sensitivities to ppt"/>
      <sheetName val="Bldg KPIs to ppt"/>
      <sheetName val="Archive--&gt;"/>
      <sheetName val="10 YR Capex Plan - A ppt back"/>
    </sheetNames>
    <sheetDataSet>
      <sheetData sheetId="0" refreshError="1"/>
      <sheetData sheetId="1" refreshError="1"/>
      <sheetData sheetId="2" refreshError="1">
        <row r="16">
          <cell r="K16">
            <v>7.3246000000000006E-2</v>
          </cell>
        </row>
        <row r="20">
          <cell r="AI20">
            <v>10.7639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Casa B estuco"/>
      <sheetName val="Casa  B estuco siding"/>
      <sheetName val="Casa  B enchape ladrillo"/>
      <sheetName val="Alcant."/>
      <sheetName val="Agua Pot."/>
      <sheetName val="Inst. Gas"/>
      <sheetName val="Eléctrico"/>
      <sheetName val="Clima"/>
      <sheetName val="$ prom."/>
      <sheetName val="Hoja3"/>
      <sheetName val="GASTOS GENERALES"/>
      <sheetName val="Hoja1"/>
      <sheetName val="Hoja2"/>
      <sheetName val="Montaje Mecánico y Piping"/>
    </sheetNames>
    <sheetDataSet>
      <sheetData sheetId="0" refreshError="1">
        <row r="4">
          <cell r="B4">
            <v>52</v>
          </cell>
          <cell r="C4">
            <v>2</v>
          </cell>
          <cell r="L4">
            <v>2.1698750000000007</v>
          </cell>
          <cell r="M4">
            <v>112.83350000000003</v>
          </cell>
        </row>
        <row r="5">
          <cell r="B5">
            <v>1</v>
          </cell>
          <cell r="C5">
            <v>3.9</v>
          </cell>
          <cell r="L5">
            <v>2.5546250000000006</v>
          </cell>
          <cell r="M5">
            <v>2.5546250000000006</v>
          </cell>
        </row>
        <row r="6">
          <cell r="B6">
            <v>1</v>
          </cell>
          <cell r="L6">
            <v>0</v>
          </cell>
          <cell r="M6">
            <v>0</v>
          </cell>
        </row>
        <row r="7">
          <cell r="B7">
            <v>1</v>
          </cell>
          <cell r="L7">
            <v>0</v>
          </cell>
          <cell r="M7">
            <v>0</v>
          </cell>
        </row>
        <row r="8">
          <cell r="B8">
            <v>1</v>
          </cell>
          <cell r="L8">
            <v>0</v>
          </cell>
          <cell r="M8">
            <v>0</v>
          </cell>
        </row>
        <row r="9">
          <cell r="B9">
            <v>1</v>
          </cell>
          <cell r="L9">
            <v>0</v>
          </cell>
          <cell r="M9">
            <v>0</v>
          </cell>
        </row>
        <row r="10">
          <cell r="B10">
            <v>1</v>
          </cell>
          <cell r="L10">
            <v>0</v>
          </cell>
          <cell r="M10">
            <v>0</v>
          </cell>
        </row>
        <row r="11">
          <cell r="B11">
            <v>1</v>
          </cell>
          <cell r="L11">
            <v>0</v>
          </cell>
          <cell r="M11">
            <v>0</v>
          </cell>
        </row>
        <row r="12">
          <cell r="B12">
            <v>1</v>
          </cell>
          <cell r="L12">
            <v>0</v>
          </cell>
          <cell r="M1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Transporte"/>
      <sheetName val="Scannes Kodak"/>
      <sheetName val="DMS Model"/>
      <sheetName val="Investimento"/>
      <sheetName val="B C Executivo"/>
      <sheetName val="B C Head Count Recorrente"/>
      <sheetName val="B C Head Count Backlog"/>
      <sheetName val="Pricing Site Recorrente"/>
      <sheetName val="tabela de preço"/>
      <sheetName val="Plan1"/>
      <sheetName val="Pricing Backlog"/>
      <sheetName val="Microfilmagem"/>
      <sheetName val="................"/>
      <sheetName val="Pricing Site Backlog"/>
      <sheetName val="Digitalização"/>
      <sheetName val="Fragmentadora"/>
      <sheetName val="Salarios"/>
      <sheetName val="RESUMO DA PRECIFICAÇÃO"/>
      <sheetName val="Impostos+Custos"/>
      <sheetName val="Insumos"/>
      <sheetName val="M.O. Temporario"/>
      <sheetName val="RESUMO DE PRECIF INCOMPATÍVEL"/>
      <sheetName val="COE"/>
    </sheetNames>
    <sheetDataSet>
      <sheetData sheetId="0"/>
      <sheetData sheetId="1"/>
      <sheetData sheetId="2">
        <row r="1">
          <cell r="A1" t="str">
            <v>Scanner Kodak</v>
          </cell>
          <cell r="B1" t="str">
            <v>US$</v>
          </cell>
          <cell r="C1" t="str">
            <v>Garantia</v>
          </cell>
          <cell r="D1" t="str">
            <v>Contrato 12 meses – Garantia On site.</v>
          </cell>
        </row>
        <row r="2">
          <cell r="A2" t="str">
            <v xml:space="preserve">Kodak Scanner i940 - Duplex - 20ppm - ADF 20 folhas - A4 </v>
          </cell>
          <cell r="B2">
            <v>583</v>
          </cell>
          <cell r="C2" t="str">
            <v>3 anos (base de troca)</v>
          </cell>
          <cell r="D2" t="str">
            <v>À consultar</v>
          </cell>
        </row>
        <row r="3">
          <cell r="A3" t="str">
            <v>Kodak Scanner i1150 WN  - Duplex - 30 ppm - ADF com 50 folhas - A4</v>
          </cell>
          <cell r="B3">
            <v>1105</v>
          </cell>
          <cell r="C3" t="str">
            <v>1 ano (balcão)</v>
          </cell>
          <cell r="D3">
            <v>114</v>
          </cell>
        </row>
        <row r="4">
          <cell r="A4" t="str">
            <v>Kodak Scanner i1190e - Duplex - 40 ppm - ADF com 50 folhas - A4</v>
          </cell>
          <cell r="B4">
            <v>1190</v>
          </cell>
          <cell r="C4" t="str">
            <v>1 ano (balcão)</v>
          </cell>
          <cell r="D4">
            <v>131</v>
          </cell>
        </row>
        <row r="5">
          <cell r="A5" t="str">
            <v>Kodak Scanner i2420 - Duplex - 40 ppm - ADF com 75 folhas</v>
          </cell>
          <cell r="B5">
            <v>1105</v>
          </cell>
          <cell r="C5" t="str">
            <v>1 ano (balcão)</v>
          </cell>
          <cell r="D5">
            <v>149</v>
          </cell>
        </row>
        <row r="6">
          <cell r="A6" t="str">
            <v>Kodak Scanner i2620 - Duplex - 60 ppm - ADF com 100 folhas</v>
          </cell>
          <cell r="B6">
            <v>1445</v>
          </cell>
          <cell r="C6" t="str">
            <v>1 ano (balcão)</v>
          </cell>
          <cell r="D6">
            <v>183</v>
          </cell>
        </row>
        <row r="7">
          <cell r="A7" t="str">
            <v>Kodak Scanner i2820 - Duplex - 70 ppm - ADF com 100 folhas</v>
          </cell>
          <cell r="B7">
            <v>1696</v>
          </cell>
          <cell r="C7" t="str">
            <v>1 ano (balcão)</v>
          </cell>
          <cell r="D7">
            <v>246</v>
          </cell>
        </row>
        <row r="8">
          <cell r="A8" t="str">
            <v>Kodak Scanner i2900 - Duplex - 60 ppm - ADF com 250 folhas (Mesa A4)</v>
          </cell>
          <cell r="B8">
            <v>3360</v>
          </cell>
          <cell r="C8" t="str">
            <v>1 ano (balcão)</v>
          </cell>
          <cell r="D8">
            <v>478</v>
          </cell>
        </row>
        <row r="9">
          <cell r="A9" t="str">
            <v>Kodak Scanner i3200 - Duplex - 50 ppm - ADF com 250 folhas - A3</v>
          </cell>
          <cell r="B9">
            <v>4480</v>
          </cell>
          <cell r="C9" t="str">
            <v>12 meses on-site</v>
          </cell>
          <cell r="D9">
            <v>645</v>
          </cell>
        </row>
        <row r="10">
          <cell r="A10" t="str">
            <v>Kodak Scanner i3300 - Duplex - 70 ppm - ADF com 250 folhas - A3</v>
          </cell>
          <cell r="B10">
            <v>5840</v>
          </cell>
          <cell r="C10" t="str">
            <v>12 meses on-site</v>
          </cell>
          <cell r="D10">
            <v>840</v>
          </cell>
        </row>
        <row r="11">
          <cell r="A11" t="str">
            <v>Kodak Scanner i3400 - Duplex - 90 ppm - ADF com 250 folhas - A3</v>
          </cell>
          <cell r="B11">
            <v>7805</v>
          </cell>
          <cell r="C11" t="str">
            <v>12 meses on-site</v>
          </cell>
          <cell r="D11">
            <v>1264</v>
          </cell>
        </row>
        <row r="12">
          <cell r="A12" t="str">
            <v>Kodak Scanner i3450 - Duplex - 90 ppm - ADF com 250 folhas-A3 (Mesa A4)</v>
          </cell>
          <cell r="B12">
            <v>8170</v>
          </cell>
          <cell r="C12" t="str">
            <v>12 meses on-site</v>
          </cell>
          <cell r="D12">
            <v>1328</v>
          </cell>
        </row>
        <row r="13">
          <cell r="A13" t="str">
            <v>Kodak Scanner i4250 - Duplex - 110 ppm - ADF com 500 folhas - A3</v>
          </cell>
          <cell r="B13">
            <v>12960</v>
          </cell>
          <cell r="C13" t="str">
            <v>3 meses on-site</v>
          </cell>
          <cell r="D13">
            <v>2138</v>
          </cell>
        </row>
        <row r="14">
          <cell r="A14" t="str">
            <v>Kodak Scanner i4650 - Duplex - 130 ppm - ADF com 500 folhas - A3</v>
          </cell>
          <cell r="B14">
            <v>15725</v>
          </cell>
          <cell r="C14" t="str">
            <v>3 meses on-site</v>
          </cell>
          <cell r="D14">
            <v>2590</v>
          </cell>
        </row>
        <row r="15">
          <cell r="A15" t="str">
            <v>Kodak Scanner i4850 - Duplex - 150 ppm - ADF com 500 folhas</v>
          </cell>
          <cell r="B15">
            <v>21165</v>
          </cell>
          <cell r="C15" t="str">
            <v>3 meses on-site</v>
          </cell>
          <cell r="D15">
            <v>3486</v>
          </cell>
        </row>
        <row r="16">
          <cell r="A16" t="str">
            <v>Kodak Scanner i5250 - Duplex - 150 ppm - ADF com 750 folhas</v>
          </cell>
          <cell r="B16">
            <v>24900</v>
          </cell>
          <cell r="C16" t="str">
            <v>3 meses on-site</v>
          </cell>
          <cell r="D16">
            <v>3808</v>
          </cell>
        </row>
        <row r="17">
          <cell r="A17" t="str">
            <v>Kodak Scanner i5650 - Duplex - 180 ppm - ADF com 750 folhas</v>
          </cell>
          <cell r="B17">
            <v>35610</v>
          </cell>
          <cell r="C17" t="str">
            <v>3 meses on-site</v>
          </cell>
          <cell r="D17">
            <v>5446</v>
          </cell>
        </row>
        <row r="18">
          <cell r="A18" t="str">
            <v>Kodak Scanner i5850 - Duplex - 210 ppm - ADF com 750 folhas</v>
          </cell>
          <cell r="B18">
            <v>80750</v>
          </cell>
          <cell r="C18" t="str">
            <v>3 meses on-site</v>
          </cell>
          <cell r="D18">
            <v>12350</v>
          </cell>
        </row>
      </sheetData>
      <sheetData sheetId="3"/>
      <sheetData sheetId="4"/>
      <sheetData sheetId="5"/>
      <sheetData sheetId="6"/>
      <sheetData sheetId="7"/>
      <sheetData sheetId="8">
        <row r="53">
          <cell r="C53" t="str">
            <v>Auxiliar de Arquivo</v>
          </cell>
          <cell r="D53">
            <v>1138</v>
          </cell>
        </row>
        <row r="54">
          <cell r="C54" t="str">
            <v>Assistente de Operações</v>
          </cell>
          <cell r="D54">
            <v>1262.9639999999999</v>
          </cell>
        </row>
        <row r="55">
          <cell r="C55" t="str">
            <v>Lider de Operações</v>
          </cell>
          <cell r="D55">
            <v>1661.7873999999999</v>
          </cell>
        </row>
        <row r="56">
          <cell r="C56" t="str">
            <v>Arquivista</v>
          </cell>
          <cell r="D56">
            <v>2500</v>
          </cell>
        </row>
        <row r="57">
          <cell r="C57" t="str">
            <v>Coordenador de Operações</v>
          </cell>
          <cell r="D57">
            <v>2978.3711999999996</v>
          </cell>
        </row>
        <row r="58">
          <cell r="C58" t="str">
            <v>Supervisor de operações</v>
          </cell>
          <cell r="D58">
            <v>4434.5189999999993</v>
          </cell>
        </row>
        <row r="59">
          <cell r="C59" t="str">
            <v>Analista de Projetos</v>
          </cell>
          <cell r="D59">
            <v>2215.3058484621156</v>
          </cell>
        </row>
      </sheetData>
      <sheetData sheetId="9"/>
      <sheetData sheetId="10"/>
      <sheetData sheetId="11"/>
      <sheetData sheetId="12"/>
      <sheetData sheetId="13"/>
      <sheetData sheetId="14">
        <row r="53">
          <cell r="C53" t="str">
            <v>Auxiliar de Arquivo</v>
          </cell>
          <cell r="D53">
            <v>1298.53</v>
          </cell>
        </row>
        <row r="54">
          <cell r="C54" t="str">
            <v>Assistente de Operações</v>
          </cell>
          <cell r="D54">
            <v>1587.64</v>
          </cell>
        </row>
        <row r="55">
          <cell r="C55" t="str">
            <v>Lider de Operações</v>
          </cell>
          <cell r="D55">
            <v>2334.7399999999998</v>
          </cell>
        </row>
        <row r="56">
          <cell r="C56" t="str">
            <v>Arquivista</v>
          </cell>
          <cell r="D56">
            <v>3200</v>
          </cell>
        </row>
        <row r="57">
          <cell r="C57" t="str">
            <v>Coordenador de Operações</v>
          </cell>
          <cell r="D57">
            <v>3744.03</v>
          </cell>
        </row>
        <row r="58">
          <cell r="C58" t="str">
            <v>Supervisor de operações</v>
          </cell>
          <cell r="D58">
            <v>5574.51</v>
          </cell>
        </row>
        <row r="59">
          <cell r="C59" t="str">
            <v>Analista de Projetos</v>
          </cell>
          <cell r="D59">
            <v>3600</v>
          </cell>
        </row>
      </sheetData>
      <sheetData sheetId="15"/>
      <sheetData sheetId="16"/>
      <sheetData sheetId="17"/>
      <sheetData sheetId="18"/>
      <sheetData sheetId="19">
        <row r="2">
          <cell r="A2" t="str">
            <v>BRASILIA-DF</v>
          </cell>
          <cell r="B2" t="str">
            <v>Brasilia</v>
          </cell>
          <cell r="C2">
            <v>0.05</v>
          </cell>
          <cell r="D2">
            <v>1.6500000000000001E-2</v>
          </cell>
          <cell r="E2">
            <v>7.5999999999999998E-2</v>
          </cell>
          <cell r="F2">
            <v>0.14250000000000002</v>
          </cell>
          <cell r="G2">
            <v>9.2499999999999999E-2</v>
          </cell>
          <cell r="H2">
            <v>1.6698999999999999</v>
          </cell>
          <cell r="I2">
            <v>868.408096624</v>
          </cell>
          <cell r="J2">
            <v>1371.89</v>
          </cell>
          <cell r="K2">
            <v>1645.76</v>
          </cell>
          <cell r="L2">
            <v>2113.19</v>
          </cell>
          <cell r="M2">
            <v>3000</v>
          </cell>
          <cell r="N2">
            <v>3000</v>
          </cell>
          <cell r="O2">
            <v>5000</v>
          </cell>
          <cell r="P2" t="str">
            <v>Consultar</v>
          </cell>
        </row>
        <row r="3">
          <cell r="A3" t="str">
            <v>ESPIRITO SANTO</v>
          </cell>
          <cell r="B3" t="str">
            <v>Espitito Santo</v>
          </cell>
          <cell r="C3">
            <v>0.05</v>
          </cell>
          <cell r="D3">
            <v>1.6500000000000001E-2</v>
          </cell>
          <cell r="E3">
            <v>7.5999999999999998E-2</v>
          </cell>
          <cell r="F3">
            <v>0.14250000000000002</v>
          </cell>
          <cell r="G3">
            <v>9.2499999999999999E-2</v>
          </cell>
          <cell r="H3">
            <v>1.6698999999999999</v>
          </cell>
          <cell r="I3">
            <v>722.67050080000001</v>
          </cell>
          <cell r="J3">
            <v>1113</v>
          </cell>
          <cell r="K3">
            <v>1262.9639999999999</v>
          </cell>
          <cell r="L3">
            <v>1661.7873999999999</v>
          </cell>
          <cell r="M3" t="str">
            <v>Consultar</v>
          </cell>
          <cell r="N3" t="str">
            <v>Consultar</v>
          </cell>
          <cell r="O3">
            <v>4434.5189999999993</v>
          </cell>
          <cell r="P3" t="str">
            <v>Consultar</v>
          </cell>
        </row>
        <row r="4">
          <cell r="A4" t="str">
            <v>B HORIZONTE</v>
          </cell>
          <cell r="B4" t="str">
            <v>Minas Gerais</v>
          </cell>
          <cell r="C4">
            <v>0.05</v>
          </cell>
          <cell r="D4">
            <v>1.6500000000000001E-2</v>
          </cell>
          <cell r="E4">
            <v>7.5999999999999998E-2</v>
          </cell>
          <cell r="F4">
            <v>0.14250000000000002</v>
          </cell>
          <cell r="G4">
            <v>9.2499999999999999E-2</v>
          </cell>
          <cell r="H4">
            <v>1.6721999999999999</v>
          </cell>
          <cell r="I4">
            <v>743.03654080000001</v>
          </cell>
          <cell r="J4">
            <v>1138</v>
          </cell>
          <cell r="K4">
            <v>1262.9639999999999</v>
          </cell>
          <cell r="L4">
            <v>1661.7873999999999</v>
          </cell>
          <cell r="M4">
            <v>2500</v>
          </cell>
          <cell r="N4">
            <v>2978.3711999999996</v>
          </cell>
          <cell r="O4">
            <v>4434.5189999999993</v>
          </cell>
          <cell r="P4">
            <v>2215.3058484621156</v>
          </cell>
        </row>
        <row r="5">
          <cell r="A5" t="str">
            <v>CURITIBA-PR</v>
          </cell>
          <cell r="B5" t="str">
            <v>Parana</v>
          </cell>
          <cell r="C5">
            <v>0.05</v>
          </cell>
          <cell r="D5">
            <v>1.6500000000000001E-2</v>
          </cell>
          <cell r="E5">
            <v>7.5999999999999998E-2</v>
          </cell>
          <cell r="F5">
            <v>0.14250000000000002</v>
          </cell>
          <cell r="G5">
            <v>9.2499999999999999E-2</v>
          </cell>
          <cell r="H5">
            <v>1.6698999999999999</v>
          </cell>
          <cell r="I5">
            <v>729.43811790694406</v>
          </cell>
          <cell r="J5">
            <v>1300.6358400000001</v>
          </cell>
          <cell r="K5">
            <v>1430.4362800000001</v>
          </cell>
          <cell r="L5">
            <v>2054.0875599999999</v>
          </cell>
          <cell r="M5">
            <v>3500</v>
          </cell>
          <cell r="N5">
            <v>3526.5440000000003</v>
          </cell>
          <cell r="O5">
            <v>5340.58</v>
          </cell>
          <cell r="P5">
            <v>2992.4809482370597</v>
          </cell>
        </row>
        <row r="6">
          <cell r="A6" t="str">
            <v>CACHOEIRINHA-RS</v>
          </cell>
          <cell r="B6" t="str">
            <v>Porto Alegre</v>
          </cell>
          <cell r="C6">
            <v>0.02</v>
          </cell>
          <cell r="D6">
            <v>1.6500000000000001E-2</v>
          </cell>
          <cell r="E6">
            <v>7.5999999999999998E-2</v>
          </cell>
          <cell r="F6">
            <v>0.1125</v>
          </cell>
          <cell r="G6">
            <v>9.2499999999999999E-2</v>
          </cell>
          <cell r="H6">
            <v>1.6698999999999999</v>
          </cell>
          <cell r="I6">
            <v>854.51660107199996</v>
          </cell>
          <cell r="J6">
            <v>1135.17</v>
          </cell>
          <cell r="K6">
            <v>1267.73</v>
          </cell>
          <cell r="L6">
            <v>2032.96</v>
          </cell>
          <cell r="M6" t="str">
            <v>Consultar</v>
          </cell>
          <cell r="N6">
            <v>3496.59</v>
          </cell>
          <cell r="O6">
            <v>5031.8</v>
          </cell>
          <cell r="P6" t="str">
            <v>Consultar</v>
          </cell>
        </row>
        <row r="7">
          <cell r="A7" t="str">
            <v>PORTO ALEGRE-RS</v>
          </cell>
          <cell r="B7" t="str">
            <v>Porto Alegre</v>
          </cell>
          <cell r="C7">
            <v>0.02</v>
          </cell>
          <cell r="D7">
            <v>1.6500000000000001E-2</v>
          </cell>
          <cell r="E7">
            <v>7.5999999999999998E-2</v>
          </cell>
          <cell r="F7">
            <v>0.1125</v>
          </cell>
          <cell r="G7">
            <v>9.2499999999999999E-2</v>
          </cell>
          <cell r="H7">
            <v>1.6698999999999999</v>
          </cell>
          <cell r="I7">
            <v>854.51660107199996</v>
          </cell>
          <cell r="J7">
            <v>1135.17</v>
          </cell>
          <cell r="K7">
            <v>1267.73</v>
          </cell>
          <cell r="L7">
            <v>2032.96</v>
          </cell>
          <cell r="M7" t="str">
            <v>Consultar</v>
          </cell>
          <cell r="N7" t="str">
            <v>Consultar</v>
          </cell>
          <cell r="O7">
            <v>5031.8</v>
          </cell>
          <cell r="P7" t="str">
            <v>Consultar</v>
          </cell>
        </row>
        <row r="8">
          <cell r="A8" t="str">
            <v>JABOATÃO-PE</v>
          </cell>
          <cell r="B8" t="str">
            <v>Recife</v>
          </cell>
          <cell r="C8">
            <v>0.05</v>
          </cell>
          <cell r="D8">
            <v>1.6500000000000001E-2</v>
          </cell>
          <cell r="E8">
            <v>7.5999999999999998E-2</v>
          </cell>
          <cell r="F8">
            <v>0.14250000000000002</v>
          </cell>
          <cell r="G8">
            <v>9.2499999999999999E-2</v>
          </cell>
          <cell r="H8">
            <v>1.6698999999999999</v>
          </cell>
          <cell r="I8">
            <v>598.57311380800002</v>
          </cell>
          <cell r="J8">
            <v>1066.6300000000001</v>
          </cell>
          <cell r="K8">
            <v>1333.6</v>
          </cell>
          <cell r="L8">
            <v>1630.51</v>
          </cell>
          <cell r="M8">
            <v>2500</v>
          </cell>
          <cell r="N8">
            <v>2234.38</v>
          </cell>
          <cell r="O8">
            <v>5000</v>
          </cell>
          <cell r="P8" t="str">
            <v>Consultar</v>
          </cell>
        </row>
        <row r="9">
          <cell r="A9" t="str">
            <v>RIO DE JANEIRO-RJ</v>
          </cell>
          <cell r="B9" t="str">
            <v>Rio de Janeiro</v>
          </cell>
          <cell r="C9">
            <v>0.05</v>
          </cell>
          <cell r="D9">
            <v>1.6500000000000001E-2</v>
          </cell>
          <cell r="E9">
            <v>7.5999999999999998E-2</v>
          </cell>
          <cell r="F9">
            <v>0.14250000000000002</v>
          </cell>
          <cell r="G9">
            <v>9.2499999999999999E-2</v>
          </cell>
          <cell r="H9">
            <v>1.6698999999999999</v>
          </cell>
          <cell r="I9">
            <v>934.26108800000009</v>
          </cell>
          <cell r="J9">
            <v>1180</v>
          </cell>
          <cell r="K9">
            <v>1473.0859499999999</v>
          </cell>
          <cell r="L9">
            <v>1979.2538499999998</v>
          </cell>
          <cell r="M9">
            <v>3000</v>
          </cell>
          <cell r="N9">
            <v>3270.5</v>
          </cell>
          <cell r="O9">
            <v>6000</v>
          </cell>
          <cell r="P9">
            <v>3334.1729302325584</v>
          </cell>
        </row>
        <row r="10">
          <cell r="A10" t="str">
            <v>BARUERI-SP</v>
          </cell>
          <cell r="B10" t="str">
            <v>São Paulo</v>
          </cell>
          <cell r="C10">
            <v>0.02</v>
          </cell>
          <cell r="D10">
            <v>1.6500000000000001E-2</v>
          </cell>
          <cell r="E10">
            <v>7.5999999999999998E-2</v>
          </cell>
          <cell r="F10">
            <v>0.1125</v>
          </cell>
          <cell r="G10">
            <v>9.2499999999999999E-2</v>
          </cell>
          <cell r="H10">
            <v>1.6698999999999999</v>
          </cell>
          <cell r="I10">
            <v>962.75722084800009</v>
          </cell>
          <cell r="J10">
            <v>1298.53</v>
          </cell>
          <cell r="K10">
            <v>1587.64</v>
          </cell>
          <cell r="L10">
            <v>2334.7399999999998</v>
          </cell>
          <cell r="M10">
            <v>3200</v>
          </cell>
          <cell r="N10">
            <v>3744.03</v>
          </cell>
          <cell r="O10">
            <v>5574.51</v>
          </cell>
          <cell r="P10">
            <v>3600</v>
          </cell>
        </row>
        <row r="11">
          <cell r="A11" t="str">
            <v>HORTOLANDIA-SP</v>
          </cell>
          <cell r="B11" t="str">
            <v>São Paulo</v>
          </cell>
          <cell r="C11">
            <v>0.02</v>
          </cell>
          <cell r="D11">
            <v>1.6500000000000001E-2</v>
          </cell>
          <cell r="E11">
            <v>7.5999999999999998E-2</v>
          </cell>
          <cell r="F11">
            <v>0.1125</v>
          </cell>
          <cell r="G11">
            <v>9.2499999999999999E-2</v>
          </cell>
          <cell r="H11">
            <v>1.6698999999999999</v>
          </cell>
          <cell r="I11">
            <v>962.75722084800009</v>
          </cell>
          <cell r="J11">
            <v>1298.53</v>
          </cell>
          <cell r="K11">
            <v>1587.64</v>
          </cell>
          <cell r="L11">
            <v>2334.7399999999998</v>
          </cell>
          <cell r="M11">
            <v>3200</v>
          </cell>
          <cell r="N11">
            <v>3744.03</v>
          </cell>
          <cell r="O11">
            <v>5574.51</v>
          </cell>
          <cell r="P11">
            <v>3600</v>
          </cell>
        </row>
        <row r="12">
          <cell r="A12" t="str">
            <v>ITAPEVI - SP</v>
          </cell>
          <cell r="B12" t="str">
            <v>São Paulo</v>
          </cell>
          <cell r="C12">
            <v>0.02</v>
          </cell>
          <cell r="D12">
            <v>1.6500000000000001E-2</v>
          </cell>
          <cell r="E12">
            <v>7.5999999999999998E-2</v>
          </cell>
          <cell r="F12">
            <v>0.1125</v>
          </cell>
          <cell r="G12">
            <v>9.2499999999999999E-2</v>
          </cell>
          <cell r="H12">
            <v>1.6698999999999999</v>
          </cell>
          <cell r="I12">
            <v>962.75722084800009</v>
          </cell>
          <cell r="J12">
            <v>1298.53</v>
          </cell>
          <cell r="K12">
            <v>1587.64</v>
          </cell>
          <cell r="L12">
            <v>2334.7399999999998</v>
          </cell>
          <cell r="M12">
            <v>3200</v>
          </cell>
          <cell r="N12">
            <v>3744.03</v>
          </cell>
          <cell r="O12">
            <v>5574.51</v>
          </cell>
          <cell r="P12">
            <v>3600</v>
          </cell>
        </row>
        <row r="13">
          <cell r="A13" t="str">
            <v>JAGUARÉ-SP</v>
          </cell>
          <cell r="B13" t="str">
            <v>São Paulo</v>
          </cell>
          <cell r="C13">
            <v>0.05</v>
          </cell>
          <cell r="D13">
            <v>1.6500000000000001E-2</v>
          </cell>
          <cell r="E13">
            <v>7.5999999999999998E-2</v>
          </cell>
          <cell r="F13">
            <v>0.14250000000000002</v>
          </cell>
          <cell r="G13">
            <v>9.2499999999999999E-2</v>
          </cell>
          <cell r="H13">
            <v>1.6698999999999999</v>
          </cell>
          <cell r="I13">
            <v>962.75722084800009</v>
          </cell>
          <cell r="J13">
            <v>1298.53</v>
          </cell>
          <cell r="K13">
            <v>1587.64</v>
          </cell>
          <cell r="L13">
            <v>2334.7399999999998</v>
          </cell>
          <cell r="M13">
            <v>3200</v>
          </cell>
          <cell r="N13">
            <v>3744.03</v>
          </cell>
          <cell r="O13">
            <v>5574.51</v>
          </cell>
          <cell r="P13">
            <v>3600</v>
          </cell>
        </row>
        <row r="14">
          <cell r="A14" t="str">
            <v>OSASCO-SP</v>
          </cell>
          <cell r="B14" t="str">
            <v>São Paulo</v>
          </cell>
          <cell r="C14">
            <v>0.02</v>
          </cell>
          <cell r="D14">
            <v>1.6500000000000001E-2</v>
          </cell>
          <cell r="E14">
            <v>7.5999999999999998E-2</v>
          </cell>
          <cell r="F14">
            <v>0.1125</v>
          </cell>
          <cell r="G14">
            <v>9.2499999999999999E-2</v>
          </cell>
          <cell r="H14">
            <v>1.6698999999999999</v>
          </cell>
          <cell r="I14">
            <v>962.75722084800009</v>
          </cell>
          <cell r="J14">
            <v>1298.53</v>
          </cell>
          <cell r="K14">
            <v>1587.64</v>
          </cell>
          <cell r="L14">
            <v>2334.7399999999998</v>
          </cell>
          <cell r="M14">
            <v>3200</v>
          </cell>
          <cell r="N14">
            <v>3744.03</v>
          </cell>
          <cell r="O14">
            <v>5574.51</v>
          </cell>
          <cell r="P14">
            <v>3600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nnes Kodak"/>
      <sheetName val="Resumo do Pricing_DMS"/>
      <sheetName val="BC FINANCE REVIEWD"/>
      <sheetName val="BC COE Year"/>
      <sheetName val="DMS Model RIM"/>
      <sheetName val="DMS Model DMS"/>
      <sheetName val="B C Executivo RIM"/>
      <sheetName val="Valor do m² - Brasil"/>
      <sheetName val="B C Head Count Recorrente"/>
      <sheetName val="B C Head Count Backlog"/>
      <sheetName val="Microfilmagem"/>
      <sheetName val="................"/>
      <sheetName val="Investimento RIM"/>
      <sheetName val="Pricing Site Backlog DMS"/>
      <sheetName val="B C Executivo DMS"/>
      <sheetName val="Pricing Site DMS- RS"/>
      <sheetName val="Pricing Site DMS- PR"/>
      <sheetName val="Pricing Site DMS- SP"/>
      <sheetName val="Pricing Site RIM-PR"/>
      <sheetName val="Pricing Site RIM-SP"/>
      <sheetName val="Pricing Site RIM-RS"/>
      <sheetName val="Pricing dms-RS"/>
      <sheetName val="Pricing dms-PR"/>
      <sheetName val="Pricing dms-SP"/>
      <sheetName val="SP"/>
      <sheetName val="PR"/>
      <sheetName val="RS"/>
      <sheetName val="Pricing Site Backlog RIM"/>
      <sheetName val="Transporte"/>
      <sheetName val="Resumo Executivo"/>
      <sheetName val="Resumo Executivo - Coe RIM"/>
      <sheetName val="Simulador de storage"/>
      <sheetName val="Pricing Backlog"/>
      <sheetName val="Resumo do Pricing"/>
      <sheetName val="APH_SP"/>
      <sheetName val="Salarios por Região"/>
      <sheetName val="Custo de Insumos"/>
      <sheetName val="Estudo Solange Firmino"/>
      <sheetName val="Impostos+Custos"/>
      <sheetName val="RESUMO"/>
      <sheetName val="Resumo do Pricing_RM"/>
      <sheetName val="BC COE Month"/>
      <sheetName val="Investimento DMS"/>
      <sheetName val="M.O. Temporario"/>
      <sheetName val="Tabela VR-VA"/>
    </sheetNames>
    <sheetDataSet>
      <sheetData sheetId="0">
        <row r="1">
          <cell r="A1" t="str">
            <v>Scanner Kodak</v>
          </cell>
          <cell r="B1" t="str">
            <v>US$</v>
          </cell>
          <cell r="C1" t="str">
            <v>Garantia</v>
          </cell>
          <cell r="D1" t="str">
            <v>Contrato 12 meses – Garantia On site.</v>
          </cell>
        </row>
        <row r="2">
          <cell r="A2" t="str">
            <v xml:space="preserve">Kodak Scanner i940 - Duplex - 20ppm - ADF 20 folhas - A4 </v>
          </cell>
          <cell r="B2">
            <v>583</v>
          </cell>
          <cell r="C2" t="str">
            <v>3 anos (base de troca)</v>
          </cell>
          <cell r="D2" t="str">
            <v>À consultar</v>
          </cell>
        </row>
        <row r="3">
          <cell r="A3" t="str">
            <v>Kodak Scanner i1150 WN  - Duplex - 30 ppm - ADF com 50 folhas - A4</v>
          </cell>
          <cell r="B3">
            <v>1105</v>
          </cell>
          <cell r="C3" t="str">
            <v>1 ano (balcão)</v>
          </cell>
          <cell r="D3">
            <v>114</v>
          </cell>
        </row>
        <row r="4">
          <cell r="A4" t="str">
            <v>Kodak Scanner i1190e - Duplex - 40 ppm - ADF com 50 folhas - A4</v>
          </cell>
          <cell r="B4">
            <v>1190</v>
          </cell>
          <cell r="C4" t="str">
            <v>1 ano (balcão)</v>
          </cell>
          <cell r="D4">
            <v>131</v>
          </cell>
        </row>
        <row r="5">
          <cell r="A5" t="str">
            <v>Kodak Scanner i2420 - Duplex - 40 ppm - ADF com 75 folhas</v>
          </cell>
          <cell r="B5">
            <v>1105</v>
          </cell>
          <cell r="C5" t="str">
            <v>1 ano (balcão)</v>
          </cell>
          <cell r="D5">
            <v>149</v>
          </cell>
        </row>
        <row r="6">
          <cell r="A6" t="str">
            <v>Kodak Scanner i2620 - Duplex - 60 ppm - ADF com 100 folhas</v>
          </cell>
          <cell r="B6">
            <v>1445</v>
          </cell>
          <cell r="C6" t="str">
            <v>1 ano (balcão)</v>
          </cell>
          <cell r="D6">
            <v>183</v>
          </cell>
        </row>
        <row r="7">
          <cell r="A7" t="str">
            <v>Kodak Scanner i2820 - Duplex - 70 ppm - ADF com 100 folhas</v>
          </cell>
          <cell r="B7">
            <v>1696</v>
          </cell>
          <cell r="C7" t="str">
            <v>1 ano (balcão)</v>
          </cell>
          <cell r="D7">
            <v>246</v>
          </cell>
        </row>
        <row r="8">
          <cell r="A8" t="str">
            <v>Kodak Scanner i2900 - Duplex - 60 ppm - ADF com 250 folhas (Mesa A4)</v>
          </cell>
          <cell r="B8">
            <v>3360</v>
          </cell>
          <cell r="C8" t="str">
            <v>1 ano (balcão)</v>
          </cell>
          <cell r="D8">
            <v>478</v>
          </cell>
        </row>
        <row r="9">
          <cell r="A9" t="str">
            <v>Kodak Scanner i3200 - Duplex - 50 ppm - ADF com 250 folhas - A3</v>
          </cell>
          <cell r="B9">
            <v>4480</v>
          </cell>
          <cell r="C9" t="str">
            <v>12 meses on-site</v>
          </cell>
          <cell r="D9">
            <v>645</v>
          </cell>
        </row>
        <row r="10">
          <cell r="A10" t="str">
            <v>Kodak Scanner i3300 - Duplex - 70 ppm - ADF com 250 folhas - A3</v>
          </cell>
          <cell r="B10">
            <v>5840</v>
          </cell>
          <cell r="C10" t="str">
            <v>12 meses on-site</v>
          </cell>
          <cell r="D10">
            <v>840</v>
          </cell>
        </row>
        <row r="11">
          <cell r="A11" t="str">
            <v>Kodak Scanner i3400 - Duplex - 90 ppm - ADF com 250 folhas - A3</v>
          </cell>
          <cell r="B11">
            <v>7805</v>
          </cell>
          <cell r="C11" t="str">
            <v>12 meses on-site</v>
          </cell>
          <cell r="D11">
            <v>1264</v>
          </cell>
        </row>
        <row r="12">
          <cell r="A12" t="str">
            <v>Kodak Scanner i3450 - Duplex - 90 ppm - ADF com 250 folhas-A3 (Mesa A4)</v>
          </cell>
          <cell r="B12">
            <v>8170</v>
          </cell>
          <cell r="C12" t="str">
            <v>12 meses on-site</v>
          </cell>
          <cell r="D12">
            <v>1328</v>
          </cell>
        </row>
        <row r="13">
          <cell r="A13" t="str">
            <v>Kodak Scanner i4250 - Duplex - 110 ppm - ADF com 500 folhas - A3</v>
          </cell>
          <cell r="B13">
            <v>12960</v>
          </cell>
          <cell r="C13" t="str">
            <v>3 meses on-site</v>
          </cell>
          <cell r="D13">
            <v>2138</v>
          </cell>
        </row>
        <row r="14">
          <cell r="A14" t="str">
            <v>Kodak Scanner i4650 - Duplex - 130 ppm - ADF com 500 folhas - A3</v>
          </cell>
          <cell r="B14">
            <v>15725</v>
          </cell>
          <cell r="C14" t="str">
            <v>3 meses on-site</v>
          </cell>
          <cell r="D14">
            <v>2590</v>
          </cell>
        </row>
        <row r="15">
          <cell r="A15" t="str">
            <v>Kodak Scanner i4850 - Duplex - 150 ppm - ADF com 500 folhas</v>
          </cell>
          <cell r="B15">
            <v>21165</v>
          </cell>
          <cell r="C15" t="str">
            <v>3 meses on-site</v>
          </cell>
          <cell r="D15">
            <v>3486</v>
          </cell>
        </row>
        <row r="16">
          <cell r="A16" t="str">
            <v>Kodak Scanner i5250 - Duplex - 150 ppm - ADF com 750 folhas</v>
          </cell>
          <cell r="B16">
            <v>24900</v>
          </cell>
          <cell r="C16" t="str">
            <v>3 meses on-site</v>
          </cell>
          <cell r="D16">
            <v>3808</v>
          </cell>
        </row>
        <row r="17">
          <cell r="A17" t="str">
            <v>Kodak Scanner i5650 - Duplex - 180 ppm - ADF com 750 folhas</v>
          </cell>
          <cell r="B17">
            <v>35610</v>
          </cell>
          <cell r="C17" t="str">
            <v>3 meses on-site</v>
          </cell>
          <cell r="D17">
            <v>5446</v>
          </cell>
        </row>
        <row r="18">
          <cell r="A18" t="str">
            <v>Kodak Scanner i5850 - Duplex - 210 ppm - ADF com 750 folhas</v>
          </cell>
          <cell r="B18">
            <v>80750</v>
          </cell>
          <cell r="C18" t="str">
            <v>3 meses on-site</v>
          </cell>
          <cell r="D18">
            <v>12350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3">
          <cell r="C53" t="str">
            <v>Auxiliar de Arquivo</v>
          </cell>
          <cell r="D53">
            <v>1347</v>
          </cell>
        </row>
        <row r="54">
          <cell r="C54" t="str">
            <v>Assistente de Operações</v>
          </cell>
          <cell r="D54">
            <v>1645.46</v>
          </cell>
        </row>
        <row r="55">
          <cell r="C55" t="str">
            <v>Lider de Operações</v>
          </cell>
          <cell r="D55">
            <v>2419.77</v>
          </cell>
        </row>
        <row r="56">
          <cell r="C56" t="str">
            <v>Arquivista</v>
          </cell>
          <cell r="D56">
            <v>3315.52</v>
          </cell>
        </row>
        <row r="57">
          <cell r="C57" t="str">
            <v>Coordenador de Operações</v>
          </cell>
          <cell r="D57">
            <v>3880.39</v>
          </cell>
        </row>
        <row r="58">
          <cell r="C58" t="str">
            <v>Supervisor de operações</v>
          </cell>
          <cell r="D58">
            <v>5777.54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2">
          <cell r="A2" t="str">
            <v>BRASILIA-DF</v>
          </cell>
          <cell r="B2" t="str">
            <v>Brasilia</v>
          </cell>
          <cell r="C2">
            <v>0.05</v>
          </cell>
          <cell r="D2">
            <v>1.6500000000000001E-2</v>
          </cell>
          <cell r="E2">
            <v>7.5999999999999998E-2</v>
          </cell>
          <cell r="F2">
            <v>0.14250000000000002</v>
          </cell>
          <cell r="G2">
            <v>9.2499999999999999E-2</v>
          </cell>
          <cell r="H2">
            <v>1.6698999999999999</v>
          </cell>
          <cell r="I2">
            <v>949.09886475942949</v>
          </cell>
          <cell r="J2">
            <v>1411.6748100000002</v>
          </cell>
          <cell r="K2">
            <v>130.57991992500004</v>
          </cell>
          <cell r="L2">
            <v>1693.48704</v>
          </cell>
          <cell r="M2">
            <v>156.64755120000001</v>
          </cell>
          <cell r="N2">
            <v>2174.4725100000001</v>
          </cell>
          <cell r="O2">
            <v>201.13870717500004</v>
          </cell>
          <cell r="P2">
            <v>3087</v>
          </cell>
          <cell r="Q2">
            <v>285.54750000000001</v>
          </cell>
          <cell r="R2">
            <v>3087</v>
          </cell>
          <cell r="S2">
            <v>285.54750000000001</v>
          </cell>
          <cell r="T2">
            <v>5145</v>
          </cell>
          <cell r="U2">
            <v>475.91250000000008</v>
          </cell>
        </row>
        <row r="3">
          <cell r="A3" t="str">
            <v>ESPIRITO SANTO</v>
          </cell>
          <cell r="B3" t="str">
            <v>Espitito Santo</v>
          </cell>
          <cell r="C3">
            <v>0.05</v>
          </cell>
          <cell r="D3">
            <v>1.6500000000000001E-2</v>
          </cell>
          <cell r="E3">
            <v>7.5999999999999998E-2</v>
          </cell>
          <cell r="F3">
            <v>0.14250000000000002</v>
          </cell>
          <cell r="G3">
            <v>9.2499999999999999E-2</v>
          </cell>
          <cell r="H3">
            <v>1.6698999999999999</v>
          </cell>
          <cell r="I3">
            <v>890.33753413333329</v>
          </cell>
          <cell r="J3">
            <v>1113</v>
          </cell>
          <cell r="K3">
            <v>102.9525</v>
          </cell>
          <cell r="L3">
            <v>1262.9639999999999</v>
          </cell>
          <cell r="M3">
            <v>116.82417</v>
          </cell>
          <cell r="N3">
            <v>1661.7873999999999</v>
          </cell>
          <cell r="O3">
            <v>153.71533450000001</v>
          </cell>
          <cell r="P3" t="str">
            <v>Consultar</v>
          </cell>
          <cell r="Q3" t="str">
            <v>Consultar</v>
          </cell>
          <cell r="R3" t="str">
            <v>Consultar</v>
          </cell>
          <cell r="S3" t="str">
            <v>Consultar</v>
          </cell>
          <cell r="T3">
            <v>4434.5189999999993</v>
          </cell>
          <cell r="U3">
            <v>410.19300749999996</v>
          </cell>
        </row>
        <row r="4">
          <cell r="A4" t="str">
            <v>B HORIZONTE</v>
          </cell>
          <cell r="B4" t="str">
            <v>Minas Gerais</v>
          </cell>
          <cell r="C4">
            <v>0.05</v>
          </cell>
          <cell r="D4">
            <v>1.6500000000000001E-2</v>
          </cell>
          <cell r="E4">
            <v>7.5999999999999998E-2</v>
          </cell>
          <cell r="F4">
            <v>0.14250000000000002</v>
          </cell>
          <cell r="G4">
            <v>9.2499999999999999E-2</v>
          </cell>
          <cell r="H4">
            <v>1.6698999999999999</v>
          </cell>
          <cell r="I4">
            <v>813.69020494933329</v>
          </cell>
          <cell r="J4">
            <v>1160.76</v>
          </cell>
          <cell r="K4">
            <v>107.3703</v>
          </cell>
          <cell r="L4">
            <v>1288.2232799999999</v>
          </cell>
          <cell r="M4">
            <v>119.1606534</v>
          </cell>
          <cell r="N4">
            <v>1695.023148</v>
          </cell>
          <cell r="O4">
            <v>156.78964119000003</v>
          </cell>
          <cell r="P4">
            <v>2550</v>
          </cell>
          <cell r="Q4">
            <v>235.87500000000003</v>
          </cell>
          <cell r="R4">
            <v>3037.9386239999994</v>
          </cell>
          <cell r="S4">
            <v>281.00932271999994</v>
          </cell>
          <cell r="T4">
            <v>4523.2093799999993</v>
          </cell>
          <cell r="U4">
            <v>418.39686764999993</v>
          </cell>
        </row>
        <row r="5">
          <cell r="A5" t="str">
            <v>CURITIBA-PR</v>
          </cell>
          <cell r="B5" t="str">
            <v>Parana</v>
          </cell>
          <cell r="C5">
            <v>0.05</v>
          </cell>
          <cell r="D5">
            <v>1.6500000000000001E-2</v>
          </cell>
          <cell r="E5">
            <v>7.5999999999999998E-2</v>
          </cell>
          <cell r="F5">
            <v>0.14250000000000002</v>
          </cell>
          <cell r="G5">
            <v>9.2499999999999999E-2</v>
          </cell>
          <cell r="H5">
            <v>1.6698999999999999</v>
          </cell>
          <cell r="I5">
            <v>927.8985727733334</v>
          </cell>
          <cell r="J5">
            <v>1339.65</v>
          </cell>
          <cell r="K5">
            <v>123.91762500000003</v>
          </cell>
          <cell r="L5">
            <v>1473.34</v>
          </cell>
          <cell r="M5">
            <v>136.28395</v>
          </cell>
          <cell r="N5">
            <v>2115.6999999999998</v>
          </cell>
          <cell r="O5">
            <v>195.70225000000002</v>
          </cell>
          <cell r="P5">
            <v>3605</v>
          </cell>
          <cell r="Q5">
            <v>333.46250000000003</v>
          </cell>
          <cell r="R5">
            <v>3632.42</v>
          </cell>
          <cell r="S5">
            <v>335.99885</v>
          </cell>
          <cell r="T5">
            <v>5728.97</v>
          </cell>
          <cell r="U5">
            <v>529.92972500000008</v>
          </cell>
        </row>
        <row r="6">
          <cell r="A6" t="str">
            <v>CACHOEIRINHA-RS</v>
          </cell>
          <cell r="B6" t="str">
            <v>Porto Alegre</v>
          </cell>
          <cell r="C6">
            <v>2.5000000000000001E-2</v>
          </cell>
          <cell r="D6">
            <v>1.6500000000000001E-2</v>
          </cell>
          <cell r="E6">
            <v>7.5999999999999998E-2</v>
          </cell>
          <cell r="F6">
            <v>0.11749999999999999</v>
          </cell>
          <cell r="G6">
            <v>9.2499999999999999E-2</v>
          </cell>
          <cell r="H6">
            <v>1.6698999999999999</v>
          </cell>
          <cell r="I6">
            <v>1022.1836344053334</v>
          </cell>
          <cell r="J6">
            <v>1135.17</v>
          </cell>
          <cell r="K6">
            <v>105.00322500000003</v>
          </cell>
          <cell r="L6">
            <v>1288.2232799999999</v>
          </cell>
          <cell r="M6">
            <v>117.26502500000002</v>
          </cell>
          <cell r="N6">
            <v>2032.96</v>
          </cell>
          <cell r="O6">
            <v>188.04880000000003</v>
          </cell>
          <cell r="P6" t="str">
            <v>Consultar</v>
          </cell>
          <cell r="Q6" t="str">
            <v>Consultar</v>
          </cell>
          <cell r="R6">
            <v>3496.59</v>
          </cell>
          <cell r="S6">
            <v>323.43457500000005</v>
          </cell>
          <cell r="T6">
            <v>5031.8</v>
          </cell>
          <cell r="U6">
            <v>465.44150000000008</v>
          </cell>
        </row>
        <row r="7">
          <cell r="A7" t="str">
            <v>PORTO ALEGRE-RS</v>
          </cell>
          <cell r="B7" t="str">
            <v>Porto Alegre</v>
          </cell>
          <cell r="C7">
            <v>2.5000000000000001E-2</v>
          </cell>
          <cell r="D7">
            <v>1.6500000000000001E-2</v>
          </cell>
          <cell r="E7">
            <v>7.5999999999999998E-2</v>
          </cell>
          <cell r="F7">
            <v>0.11749999999999999</v>
          </cell>
          <cell r="G7">
            <v>9.2499999999999999E-2</v>
          </cell>
          <cell r="H7">
            <v>1.6698999999999999</v>
          </cell>
          <cell r="I7">
            <v>927.8985727733334</v>
          </cell>
          <cell r="J7">
            <v>1135.17</v>
          </cell>
          <cell r="K7">
            <v>105.00322500000003</v>
          </cell>
          <cell r="L7">
            <v>1288.2232799999999</v>
          </cell>
          <cell r="M7">
            <v>117.26502500000002</v>
          </cell>
          <cell r="N7">
            <v>2032.96</v>
          </cell>
          <cell r="O7">
            <v>188.04880000000003</v>
          </cell>
          <cell r="P7" t="str">
            <v>Consultar</v>
          </cell>
          <cell r="Q7" t="str">
            <v>Consultar</v>
          </cell>
          <cell r="R7">
            <v>3496.59</v>
          </cell>
          <cell r="S7">
            <v>323.43457500000005</v>
          </cell>
          <cell r="T7">
            <v>5031.8</v>
          </cell>
          <cell r="U7">
            <v>465.44150000000008</v>
          </cell>
        </row>
        <row r="8">
          <cell r="A8" t="str">
            <v>JABOATÃO-PE</v>
          </cell>
          <cell r="B8" t="str">
            <v>Recife</v>
          </cell>
          <cell r="C8">
            <v>0.05</v>
          </cell>
          <cell r="D8">
            <v>1.6500000000000001E-2</v>
          </cell>
          <cell r="E8">
            <v>7.5999999999999998E-2</v>
          </cell>
          <cell r="F8">
            <v>0.14250000000000002</v>
          </cell>
          <cell r="G8">
            <v>9.2499999999999999E-2</v>
          </cell>
          <cell r="H8">
            <v>1.6698999999999999</v>
          </cell>
          <cell r="I8">
            <v>766.24014714133341</v>
          </cell>
          <cell r="J8">
            <v>1066.6300000000001</v>
          </cell>
          <cell r="K8">
            <v>98.663275000000013</v>
          </cell>
          <cell r="L8">
            <v>1333.6</v>
          </cell>
          <cell r="M8">
            <v>123.358</v>
          </cell>
          <cell r="N8">
            <v>1630.51</v>
          </cell>
          <cell r="O8">
            <v>150.82217500000002</v>
          </cell>
          <cell r="P8">
            <v>2500</v>
          </cell>
          <cell r="Q8">
            <v>231.25000000000003</v>
          </cell>
          <cell r="R8">
            <v>2234.38</v>
          </cell>
          <cell r="S8">
            <v>206.68015000000003</v>
          </cell>
          <cell r="T8">
            <v>5000</v>
          </cell>
          <cell r="U8">
            <v>462.50000000000006</v>
          </cell>
        </row>
        <row r="9">
          <cell r="A9" t="str">
            <v>RIO DE JANEIRO-RJ</v>
          </cell>
          <cell r="B9" t="str">
            <v>Rio de Janeiro</v>
          </cell>
          <cell r="C9">
            <v>0.05</v>
          </cell>
          <cell r="D9">
            <v>1.6500000000000001E-2</v>
          </cell>
          <cell r="E9">
            <v>7.5999999999999998E-2</v>
          </cell>
          <cell r="F9">
            <v>0.14250000000000002</v>
          </cell>
          <cell r="G9">
            <v>9.2499999999999999E-2</v>
          </cell>
          <cell r="H9">
            <v>1.6698999999999999</v>
          </cell>
          <cell r="I9">
            <v>957.42142826133329</v>
          </cell>
          <cell r="J9">
            <v>1237.33</v>
          </cell>
          <cell r="K9">
            <v>114.45302500000001</v>
          </cell>
          <cell r="L9">
            <v>1500.64</v>
          </cell>
          <cell r="M9">
            <v>138.8092</v>
          </cell>
          <cell r="N9">
            <v>2016.26</v>
          </cell>
          <cell r="O9">
            <v>186.50405000000001</v>
          </cell>
          <cell r="P9">
            <v>3056.1</v>
          </cell>
          <cell r="Q9">
            <v>282.68925000000002</v>
          </cell>
          <cell r="R9">
            <v>3331.66</v>
          </cell>
          <cell r="S9">
            <v>308.17855000000003</v>
          </cell>
          <cell r="T9">
            <v>6112.2</v>
          </cell>
          <cell r="U9">
            <v>565.37850000000003</v>
          </cell>
        </row>
        <row r="10">
          <cell r="A10" t="str">
            <v>BARUERI-SP</v>
          </cell>
          <cell r="B10" t="str">
            <v>São Paulo</v>
          </cell>
          <cell r="C10">
            <v>0.02</v>
          </cell>
          <cell r="D10">
            <v>1.6500000000000001E-2</v>
          </cell>
          <cell r="E10">
            <v>7.5999999999999998E-2</v>
          </cell>
          <cell r="F10">
            <v>0.1125</v>
          </cell>
          <cell r="G10">
            <v>9.2499999999999999E-2</v>
          </cell>
          <cell r="H10">
            <v>1.6698999999999999</v>
          </cell>
          <cell r="I10">
            <v>995.21866853333336</v>
          </cell>
          <cell r="J10">
            <v>1347</v>
          </cell>
          <cell r="K10">
            <v>124.59750000000001</v>
          </cell>
          <cell r="L10">
            <v>1645.46</v>
          </cell>
          <cell r="M10">
            <v>152.20505</v>
          </cell>
          <cell r="N10">
            <v>2419.77</v>
          </cell>
          <cell r="O10">
            <v>223.82872499999999</v>
          </cell>
          <cell r="P10">
            <v>3315.52</v>
          </cell>
          <cell r="Q10">
            <v>306.68560000000002</v>
          </cell>
          <cell r="R10">
            <v>3880.39</v>
          </cell>
          <cell r="S10">
            <v>358.93607500000002</v>
          </cell>
          <cell r="T10">
            <v>5777.54</v>
          </cell>
          <cell r="U10">
            <v>475.91250000000008</v>
          </cell>
        </row>
        <row r="11">
          <cell r="A11" t="str">
            <v>HORTOLANDIA-SP</v>
          </cell>
          <cell r="B11" t="str">
            <v>São Paulo</v>
          </cell>
          <cell r="C11">
            <v>0.02</v>
          </cell>
          <cell r="D11">
            <v>1.6500000000000001E-2</v>
          </cell>
          <cell r="E11">
            <v>7.5999999999999998E-2</v>
          </cell>
          <cell r="F11">
            <v>0.1125</v>
          </cell>
          <cell r="G11">
            <v>9.2499999999999999E-2</v>
          </cell>
          <cell r="H11">
            <v>1.6698999999999999</v>
          </cell>
          <cell r="I11">
            <v>995.21866853333336</v>
          </cell>
          <cell r="J11">
            <v>1347</v>
          </cell>
          <cell r="K11">
            <v>124.59750000000001</v>
          </cell>
          <cell r="L11">
            <v>1645.46</v>
          </cell>
          <cell r="M11">
            <v>152.20505</v>
          </cell>
          <cell r="N11">
            <v>2419.77</v>
          </cell>
          <cell r="O11">
            <v>223.82872499999999</v>
          </cell>
          <cell r="P11">
            <v>3315.52</v>
          </cell>
          <cell r="Q11">
            <v>306.68560000000002</v>
          </cell>
          <cell r="R11">
            <v>3880.39</v>
          </cell>
          <cell r="S11">
            <v>358.93607500000002</v>
          </cell>
          <cell r="T11">
            <v>5777.54</v>
          </cell>
          <cell r="U11">
            <v>475.91250000000008</v>
          </cell>
        </row>
        <row r="12">
          <cell r="A12" t="str">
            <v>ITUPEVA</v>
          </cell>
          <cell r="B12" t="str">
            <v>São Paulo</v>
          </cell>
          <cell r="C12">
            <v>0.02</v>
          </cell>
          <cell r="D12">
            <v>1.6500000000000001E-2</v>
          </cell>
          <cell r="E12">
            <v>7.5999999999999998E-2</v>
          </cell>
          <cell r="F12">
            <v>0.1125</v>
          </cell>
          <cell r="G12">
            <v>9.2499999999999999E-2</v>
          </cell>
          <cell r="H12">
            <v>1.6698999999999999</v>
          </cell>
          <cell r="I12">
            <v>995.21866853333336</v>
          </cell>
          <cell r="J12">
            <v>1347</v>
          </cell>
          <cell r="K12">
            <v>124.59750000000001</v>
          </cell>
          <cell r="L12">
            <v>1645.46</v>
          </cell>
          <cell r="M12">
            <v>152.20505</v>
          </cell>
          <cell r="N12">
            <v>2419.77</v>
          </cell>
          <cell r="O12">
            <v>223.82872499999999</v>
          </cell>
          <cell r="P12">
            <v>3315.52</v>
          </cell>
          <cell r="Q12">
            <v>306.68560000000002</v>
          </cell>
          <cell r="R12">
            <v>3880.39</v>
          </cell>
          <cell r="S12">
            <v>358.93607500000002</v>
          </cell>
          <cell r="T12">
            <v>5777.54</v>
          </cell>
          <cell r="U12">
            <v>475.91250000000008</v>
          </cell>
        </row>
        <row r="13">
          <cell r="A13" t="str">
            <v>JAGUARÉ-SP</v>
          </cell>
          <cell r="B13" t="str">
            <v>São Paulo</v>
          </cell>
          <cell r="C13">
            <v>0.05</v>
          </cell>
          <cell r="D13">
            <v>1.6500000000000001E-2</v>
          </cell>
          <cell r="E13">
            <v>7.5999999999999998E-2</v>
          </cell>
          <cell r="F13">
            <v>0.14250000000000002</v>
          </cell>
          <cell r="G13">
            <v>9.2499999999999999E-2</v>
          </cell>
          <cell r="H13">
            <v>1.6698999999999999</v>
          </cell>
          <cell r="I13">
            <v>995.21866853333336</v>
          </cell>
          <cell r="J13">
            <v>1347</v>
          </cell>
          <cell r="K13">
            <v>124.59750000000001</v>
          </cell>
          <cell r="L13">
            <v>1645.46</v>
          </cell>
          <cell r="M13">
            <v>152.20505</v>
          </cell>
          <cell r="N13">
            <v>2419.77</v>
          </cell>
          <cell r="O13">
            <v>223.82872499999999</v>
          </cell>
          <cell r="P13">
            <v>3315.52</v>
          </cell>
          <cell r="Q13">
            <v>306.68560000000002</v>
          </cell>
          <cell r="R13">
            <v>3880.39</v>
          </cell>
          <cell r="S13">
            <v>358.93607500000002</v>
          </cell>
          <cell r="T13">
            <v>5777.54</v>
          </cell>
          <cell r="U13">
            <v>475.91250000000008</v>
          </cell>
        </row>
        <row r="14">
          <cell r="A14" t="str">
            <v>OSASCO-SP</v>
          </cell>
          <cell r="B14" t="str">
            <v>São Paulo</v>
          </cell>
          <cell r="C14">
            <v>0.02</v>
          </cell>
          <cell r="D14">
            <v>1.6500000000000001E-2</v>
          </cell>
          <cell r="E14">
            <v>7.5999999999999998E-2</v>
          </cell>
          <cell r="F14">
            <v>0.1125</v>
          </cell>
          <cell r="G14">
            <v>9.2499999999999999E-2</v>
          </cell>
          <cell r="H14">
            <v>1.6698999999999999</v>
          </cell>
          <cell r="I14">
            <v>995.21866853333336</v>
          </cell>
          <cell r="J14">
            <v>1347</v>
          </cell>
          <cell r="K14">
            <v>124.59750000000001</v>
          </cell>
          <cell r="L14">
            <v>1645.46</v>
          </cell>
          <cell r="M14">
            <v>152.20505</v>
          </cell>
          <cell r="N14">
            <v>2419.77</v>
          </cell>
          <cell r="O14">
            <v>223.82872499999999</v>
          </cell>
          <cell r="P14">
            <v>3315.52</v>
          </cell>
          <cell r="Q14">
            <v>306.68560000000002</v>
          </cell>
          <cell r="R14">
            <v>3880.39</v>
          </cell>
          <cell r="S14">
            <v>358.93607500000002</v>
          </cell>
          <cell r="T14">
            <v>5777.54</v>
          </cell>
          <cell r="U14">
            <v>475.91250000000008</v>
          </cell>
        </row>
      </sheetData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C2:F17"/>
  <sheetViews>
    <sheetView showGridLines="0" tabSelected="1" workbookViewId="0">
      <selection activeCell="J12" sqref="J12"/>
    </sheetView>
  </sheetViews>
  <sheetFormatPr defaultColWidth="8.7109375" defaultRowHeight="12.75" x14ac:dyDescent="0.2"/>
  <cols>
    <col min="1" max="1" width="8.7109375" style="49"/>
    <col min="2" max="2" width="16.85546875" style="49" customWidth="1"/>
    <col min="3" max="3" width="25.140625" style="49" customWidth="1"/>
    <col min="4" max="4" width="41.140625" style="49" customWidth="1"/>
    <col min="5" max="5" width="8.7109375" style="49" customWidth="1"/>
    <col min="6" max="6" width="18.5703125" style="49" customWidth="1"/>
    <col min="7" max="7" width="4.5703125" style="49" customWidth="1"/>
    <col min="8" max="8" width="2.85546875" style="49" customWidth="1"/>
    <col min="9" max="16384" width="8.7109375" style="49"/>
  </cols>
  <sheetData>
    <row r="2" spans="3:6" ht="5.0999999999999996" customHeight="1" x14ac:dyDescent="0.2"/>
    <row r="3" spans="3:6" ht="5.0999999999999996" customHeight="1" thickBot="1" x14ac:dyDescent="0.25"/>
    <row r="4" spans="3:6" ht="17.25" thickTop="1" thickBot="1" x14ac:dyDescent="0.25">
      <c r="C4" s="50"/>
      <c r="D4" s="51"/>
      <c r="E4" s="52" t="s">
        <v>142</v>
      </c>
      <c r="F4" s="53" t="s">
        <v>143</v>
      </c>
    </row>
    <row r="5" spans="3:6" ht="39" thickBot="1" x14ac:dyDescent="0.25">
      <c r="C5" s="54" t="s">
        <v>161</v>
      </c>
      <c r="D5" s="55" t="s">
        <v>158</v>
      </c>
      <c r="E5" s="56">
        <v>0.66364837114742381</v>
      </c>
      <c r="F5" s="57">
        <v>351264.03248422698</v>
      </c>
    </row>
    <row r="6" spans="3:6" ht="16.5" thickBot="1" x14ac:dyDescent="0.25">
      <c r="C6" s="58"/>
      <c r="D6" s="59"/>
      <c r="E6" s="59"/>
      <c r="F6" s="60"/>
    </row>
    <row r="7" spans="3:6" ht="17.25" thickTop="1" thickBot="1" x14ac:dyDescent="0.25">
      <c r="C7" s="61"/>
      <c r="D7" s="62" t="s">
        <v>144</v>
      </c>
      <c r="E7" s="63">
        <v>0.66364837114742381</v>
      </c>
      <c r="F7" s="64">
        <v>351264.03248422698</v>
      </c>
    </row>
    <row r="8" spans="3:6" ht="16.5" customHeight="1" thickTop="1" thickBot="1" x14ac:dyDescent="0.25">
      <c r="C8" s="89" t="s">
        <v>145</v>
      </c>
      <c r="D8" s="65" t="s">
        <v>146</v>
      </c>
      <c r="E8" s="86">
        <v>0.05</v>
      </c>
      <c r="F8" s="66">
        <v>26464.619500000001</v>
      </c>
    </row>
    <row r="9" spans="3:6" ht="16.5" thickBot="1" x14ac:dyDescent="0.25">
      <c r="C9" s="90"/>
      <c r="D9" s="59" t="s">
        <v>147</v>
      </c>
      <c r="E9" s="86">
        <v>0.14385162885257624</v>
      </c>
      <c r="F9" s="66">
        <v>76139.572440773045</v>
      </c>
    </row>
    <row r="10" spans="3:6" ht="17.25" thickTop="1" thickBot="1" x14ac:dyDescent="0.25">
      <c r="C10" s="61"/>
      <c r="D10" s="62" t="s">
        <v>148</v>
      </c>
      <c r="E10" s="63">
        <v>0.19385162885257623</v>
      </c>
      <c r="F10" s="64">
        <v>102604.19194077305</v>
      </c>
    </row>
    <row r="11" spans="3:6" ht="17.25" thickTop="1" thickBot="1" x14ac:dyDescent="0.25">
      <c r="C11" s="89" t="s">
        <v>149</v>
      </c>
      <c r="D11" s="65" t="s">
        <v>150</v>
      </c>
      <c r="E11" s="67">
        <v>0.05</v>
      </c>
      <c r="F11" s="66">
        <v>26464.619500000001</v>
      </c>
    </row>
    <row r="12" spans="3:6" ht="16.5" thickBot="1" x14ac:dyDescent="0.25">
      <c r="C12" s="91"/>
      <c r="D12" s="65" t="s">
        <v>151</v>
      </c>
      <c r="E12" s="68">
        <v>1.6500000000000001E-2</v>
      </c>
      <c r="F12" s="66">
        <v>8733.3244350000004</v>
      </c>
    </row>
    <row r="13" spans="3:6" ht="16.5" thickBot="1" x14ac:dyDescent="0.25">
      <c r="C13" s="91"/>
      <c r="D13" s="65" t="s">
        <v>152</v>
      </c>
      <c r="E13" s="68">
        <v>7.5999999999999998E-2</v>
      </c>
      <c r="F13" s="66">
        <v>40226.221640000003</v>
      </c>
    </row>
    <row r="14" spans="3:6" ht="16.5" thickBot="1" x14ac:dyDescent="0.25">
      <c r="C14" s="90"/>
      <c r="D14" s="59" t="s">
        <v>153</v>
      </c>
      <c r="E14" s="88">
        <v>0</v>
      </c>
      <c r="F14" s="66">
        <v>0</v>
      </c>
    </row>
    <row r="15" spans="3:6" ht="17.25" thickTop="1" thickBot="1" x14ac:dyDescent="0.25">
      <c r="C15" s="69"/>
      <c r="D15" s="70" t="s">
        <v>154</v>
      </c>
      <c r="E15" s="71">
        <v>0.14250000000000002</v>
      </c>
      <c r="F15" s="72">
        <v>75424.165575000006</v>
      </c>
    </row>
    <row r="16" spans="3:6" ht="17.25" thickTop="1" thickBot="1" x14ac:dyDescent="0.25">
      <c r="C16" s="73"/>
      <c r="D16" s="74"/>
      <c r="E16" s="74"/>
      <c r="F16" s="74"/>
    </row>
    <row r="17" spans="3:6" ht="16.5" thickBot="1" x14ac:dyDescent="0.25">
      <c r="C17" s="75" t="s">
        <v>155</v>
      </c>
      <c r="D17" s="76"/>
      <c r="E17" s="77"/>
      <c r="F17" s="78">
        <v>529292.39</v>
      </c>
    </row>
  </sheetData>
  <mergeCells count="2">
    <mergeCell ref="C8:C9"/>
    <mergeCell ref="C11:C1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31"/>
  <sheetViews>
    <sheetView showGridLines="0" zoomScale="90" zoomScaleNormal="90" workbookViewId="0">
      <pane xSplit="2" ySplit="4" topLeftCell="C5" activePane="bottomRight" state="frozen"/>
      <selection pane="topRight" activeCell="B1" sqref="B1"/>
      <selection pane="bottomLeft" activeCell="A2" sqref="A2"/>
      <selection pane="bottomRight" activeCell="H4" sqref="H4"/>
    </sheetView>
  </sheetViews>
  <sheetFormatPr defaultRowHeight="15" x14ac:dyDescent="0.25"/>
  <cols>
    <col min="1" max="1" width="1.7109375" style="3" customWidth="1"/>
    <col min="2" max="2" width="27.5703125" style="8" bestFit="1" customWidth="1"/>
    <col min="3" max="5" width="12.5703125" style="7" customWidth="1"/>
    <col min="6" max="8" width="16.28515625" style="6" customWidth="1"/>
    <col min="9" max="10" width="14.5703125" style="6" customWidth="1"/>
    <col min="11" max="11" width="20.42578125" style="6" customWidth="1"/>
    <col min="12" max="12" width="14.28515625" style="6" bestFit="1" customWidth="1"/>
    <col min="13" max="13" width="17.5703125" style="3" customWidth="1"/>
    <col min="14" max="214" width="8.7109375" style="3"/>
    <col min="215" max="215" width="32.7109375" style="3" customWidth="1"/>
    <col min="216" max="216" width="10.5703125" style="3" customWidth="1"/>
    <col min="217" max="217" width="19.140625" style="3" customWidth="1"/>
    <col min="218" max="218" width="17" style="3" customWidth="1"/>
    <col min="219" max="219" width="16.85546875" style="3" customWidth="1"/>
    <col min="220" max="220" width="16.42578125" style="3" customWidth="1"/>
    <col min="221" max="221" width="17.140625" style="3" customWidth="1"/>
    <col min="222" max="222" width="15.7109375" style="3" customWidth="1"/>
    <col min="223" max="223" width="16" style="3" customWidth="1"/>
    <col min="224" max="224" width="15.5703125" style="3" customWidth="1"/>
    <col min="225" max="225" width="14.42578125" style="3" customWidth="1"/>
    <col min="226" max="226" width="15.7109375" style="3" customWidth="1"/>
    <col min="227" max="227" width="8.7109375" style="3"/>
    <col min="228" max="228" width="16.42578125" style="3" customWidth="1"/>
    <col min="229" max="229" width="24.28515625" style="3" customWidth="1"/>
    <col min="230" max="470" width="8.7109375" style="3"/>
    <col min="471" max="471" width="32.7109375" style="3" customWidth="1"/>
    <col min="472" max="472" width="10.5703125" style="3" customWidth="1"/>
    <col min="473" max="473" width="19.140625" style="3" customWidth="1"/>
    <col min="474" max="474" width="17" style="3" customWidth="1"/>
    <col min="475" max="475" width="16.85546875" style="3" customWidth="1"/>
    <col min="476" max="476" width="16.42578125" style="3" customWidth="1"/>
    <col min="477" max="477" width="17.140625" style="3" customWidth="1"/>
    <col min="478" max="478" width="15.7109375" style="3" customWidth="1"/>
    <col min="479" max="479" width="16" style="3" customWidth="1"/>
    <col min="480" max="480" width="15.5703125" style="3" customWidth="1"/>
    <col min="481" max="481" width="14.42578125" style="3" customWidth="1"/>
    <col min="482" max="482" width="15.7109375" style="3" customWidth="1"/>
    <col min="483" max="483" width="8.7109375" style="3"/>
    <col min="484" max="484" width="16.42578125" style="3" customWidth="1"/>
    <col min="485" max="485" width="24.28515625" style="3" customWidth="1"/>
    <col min="486" max="726" width="8.7109375" style="3"/>
    <col min="727" max="727" width="32.7109375" style="3" customWidth="1"/>
    <col min="728" max="728" width="10.5703125" style="3" customWidth="1"/>
    <col min="729" max="729" width="19.140625" style="3" customWidth="1"/>
    <col min="730" max="730" width="17" style="3" customWidth="1"/>
    <col min="731" max="731" width="16.85546875" style="3" customWidth="1"/>
    <col min="732" max="732" width="16.42578125" style="3" customWidth="1"/>
    <col min="733" max="733" width="17.140625" style="3" customWidth="1"/>
    <col min="734" max="734" width="15.7109375" style="3" customWidth="1"/>
    <col min="735" max="735" width="16" style="3" customWidth="1"/>
    <col min="736" max="736" width="15.5703125" style="3" customWidth="1"/>
    <col min="737" max="737" width="14.42578125" style="3" customWidth="1"/>
    <col min="738" max="738" width="15.7109375" style="3" customWidth="1"/>
    <col min="739" max="739" width="8.7109375" style="3"/>
    <col min="740" max="740" width="16.42578125" style="3" customWidth="1"/>
    <col min="741" max="741" width="24.28515625" style="3" customWidth="1"/>
    <col min="742" max="982" width="8.7109375" style="3"/>
    <col min="983" max="983" width="32.7109375" style="3" customWidth="1"/>
    <col min="984" max="984" width="10.5703125" style="3" customWidth="1"/>
    <col min="985" max="985" width="19.140625" style="3" customWidth="1"/>
    <col min="986" max="986" width="17" style="3" customWidth="1"/>
    <col min="987" max="987" width="16.85546875" style="3" customWidth="1"/>
    <col min="988" max="988" width="16.42578125" style="3" customWidth="1"/>
    <col min="989" max="989" width="17.140625" style="3" customWidth="1"/>
    <col min="990" max="990" width="15.7109375" style="3" customWidth="1"/>
    <col min="991" max="991" width="16" style="3" customWidth="1"/>
    <col min="992" max="992" width="15.5703125" style="3" customWidth="1"/>
    <col min="993" max="993" width="14.42578125" style="3" customWidth="1"/>
    <col min="994" max="994" width="15.7109375" style="3" customWidth="1"/>
    <col min="995" max="995" width="8.7109375" style="3"/>
    <col min="996" max="996" width="16.42578125" style="3" customWidth="1"/>
    <col min="997" max="997" width="24.28515625" style="3" customWidth="1"/>
    <col min="998" max="1238" width="8.7109375" style="3"/>
    <col min="1239" max="1239" width="32.7109375" style="3" customWidth="1"/>
    <col min="1240" max="1240" width="10.5703125" style="3" customWidth="1"/>
    <col min="1241" max="1241" width="19.140625" style="3" customWidth="1"/>
    <col min="1242" max="1242" width="17" style="3" customWidth="1"/>
    <col min="1243" max="1243" width="16.85546875" style="3" customWidth="1"/>
    <col min="1244" max="1244" width="16.42578125" style="3" customWidth="1"/>
    <col min="1245" max="1245" width="17.140625" style="3" customWidth="1"/>
    <col min="1246" max="1246" width="15.7109375" style="3" customWidth="1"/>
    <col min="1247" max="1247" width="16" style="3" customWidth="1"/>
    <col min="1248" max="1248" width="15.5703125" style="3" customWidth="1"/>
    <col min="1249" max="1249" width="14.42578125" style="3" customWidth="1"/>
    <col min="1250" max="1250" width="15.7109375" style="3" customWidth="1"/>
    <col min="1251" max="1251" width="8.7109375" style="3"/>
    <col min="1252" max="1252" width="16.42578125" style="3" customWidth="1"/>
    <col min="1253" max="1253" width="24.28515625" style="3" customWidth="1"/>
    <col min="1254" max="1494" width="8.7109375" style="3"/>
    <col min="1495" max="1495" width="32.7109375" style="3" customWidth="1"/>
    <col min="1496" max="1496" width="10.5703125" style="3" customWidth="1"/>
    <col min="1497" max="1497" width="19.140625" style="3" customWidth="1"/>
    <col min="1498" max="1498" width="17" style="3" customWidth="1"/>
    <col min="1499" max="1499" width="16.85546875" style="3" customWidth="1"/>
    <col min="1500" max="1500" width="16.42578125" style="3" customWidth="1"/>
    <col min="1501" max="1501" width="17.140625" style="3" customWidth="1"/>
    <col min="1502" max="1502" width="15.7109375" style="3" customWidth="1"/>
    <col min="1503" max="1503" width="16" style="3" customWidth="1"/>
    <col min="1504" max="1504" width="15.5703125" style="3" customWidth="1"/>
    <col min="1505" max="1505" width="14.42578125" style="3" customWidth="1"/>
    <col min="1506" max="1506" width="15.7109375" style="3" customWidth="1"/>
    <col min="1507" max="1507" width="8.7109375" style="3"/>
    <col min="1508" max="1508" width="16.42578125" style="3" customWidth="1"/>
    <col min="1509" max="1509" width="24.28515625" style="3" customWidth="1"/>
    <col min="1510" max="1750" width="8.7109375" style="3"/>
    <col min="1751" max="1751" width="32.7109375" style="3" customWidth="1"/>
    <col min="1752" max="1752" width="10.5703125" style="3" customWidth="1"/>
    <col min="1753" max="1753" width="19.140625" style="3" customWidth="1"/>
    <col min="1754" max="1754" width="17" style="3" customWidth="1"/>
    <col min="1755" max="1755" width="16.85546875" style="3" customWidth="1"/>
    <col min="1756" max="1756" width="16.42578125" style="3" customWidth="1"/>
    <col min="1757" max="1757" width="17.140625" style="3" customWidth="1"/>
    <col min="1758" max="1758" width="15.7109375" style="3" customWidth="1"/>
    <col min="1759" max="1759" width="16" style="3" customWidth="1"/>
    <col min="1760" max="1760" width="15.5703125" style="3" customWidth="1"/>
    <col min="1761" max="1761" width="14.42578125" style="3" customWidth="1"/>
    <col min="1762" max="1762" width="15.7109375" style="3" customWidth="1"/>
    <col min="1763" max="1763" width="8.7109375" style="3"/>
    <col min="1764" max="1764" width="16.42578125" style="3" customWidth="1"/>
    <col min="1765" max="1765" width="24.28515625" style="3" customWidth="1"/>
    <col min="1766" max="2006" width="8.7109375" style="3"/>
    <col min="2007" max="2007" width="32.7109375" style="3" customWidth="1"/>
    <col min="2008" max="2008" width="10.5703125" style="3" customWidth="1"/>
    <col min="2009" max="2009" width="19.140625" style="3" customWidth="1"/>
    <col min="2010" max="2010" width="17" style="3" customWidth="1"/>
    <col min="2011" max="2011" width="16.85546875" style="3" customWidth="1"/>
    <col min="2012" max="2012" width="16.42578125" style="3" customWidth="1"/>
    <col min="2013" max="2013" width="17.140625" style="3" customWidth="1"/>
    <col min="2014" max="2014" width="15.7109375" style="3" customWidth="1"/>
    <col min="2015" max="2015" width="16" style="3" customWidth="1"/>
    <col min="2016" max="2016" width="15.5703125" style="3" customWidth="1"/>
    <col min="2017" max="2017" width="14.42578125" style="3" customWidth="1"/>
    <col min="2018" max="2018" width="15.7109375" style="3" customWidth="1"/>
    <col min="2019" max="2019" width="8.7109375" style="3"/>
    <col min="2020" max="2020" width="16.42578125" style="3" customWidth="1"/>
    <col min="2021" max="2021" width="24.28515625" style="3" customWidth="1"/>
    <col min="2022" max="2262" width="8.7109375" style="3"/>
    <col min="2263" max="2263" width="32.7109375" style="3" customWidth="1"/>
    <col min="2264" max="2264" width="10.5703125" style="3" customWidth="1"/>
    <col min="2265" max="2265" width="19.140625" style="3" customWidth="1"/>
    <col min="2266" max="2266" width="17" style="3" customWidth="1"/>
    <col min="2267" max="2267" width="16.85546875" style="3" customWidth="1"/>
    <col min="2268" max="2268" width="16.42578125" style="3" customWidth="1"/>
    <col min="2269" max="2269" width="17.140625" style="3" customWidth="1"/>
    <col min="2270" max="2270" width="15.7109375" style="3" customWidth="1"/>
    <col min="2271" max="2271" width="16" style="3" customWidth="1"/>
    <col min="2272" max="2272" width="15.5703125" style="3" customWidth="1"/>
    <col min="2273" max="2273" width="14.42578125" style="3" customWidth="1"/>
    <col min="2274" max="2274" width="15.7109375" style="3" customWidth="1"/>
    <col min="2275" max="2275" width="8.7109375" style="3"/>
    <col min="2276" max="2276" width="16.42578125" style="3" customWidth="1"/>
    <col min="2277" max="2277" width="24.28515625" style="3" customWidth="1"/>
    <col min="2278" max="2518" width="8.7109375" style="3"/>
    <col min="2519" max="2519" width="32.7109375" style="3" customWidth="1"/>
    <col min="2520" max="2520" width="10.5703125" style="3" customWidth="1"/>
    <col min="2521" max="2521" width="19.140625" style="3" customWidth="1"/>
    <col min="2522" max="2522" width="17" style="3" customWidth="1"/>
    <col min="2523" max="2523" width="16.85546875" style="3" customWidth="1"/>
    <col min="2524" max="2524" width="16.42578125" style="3" customWidth="1"/>
    <col min="2525" max="2525" width="17.140625" style="3" customWidth="1"/>
    <col min="2526" max="2526" width="15.7109375" style="3" customWidth="1"/>
    <col min="2527" max="2527" width="16" style="3" customWidth="1"/>
    <col min="2528" max="2528" width="15.5703125" style="3" customWidth="1"/>
    <col min="2529" max="2529" width="14.42578125" style="3" customWidth="1"/>
    <col min="2530" max="2530" width="15.7109375" style="3" customWidth="1"/>
    <col min="2531" max="2531" width="8.7109375" style="3"/>
    <col min="2532" max="2532" width="16.42578125" style="3" customWidth="1"/>
    <col min="2533" max="2533" width="24.28515625" style="3" customWidth="1"/>
    <col min="2534" max="2774" width="8.7109375" style="3"/>
    <col min="2775" max="2775" width="32.7109375" style="3" customWidth="1"/>
    <col min="2776" max="2776" width="10.5703125" style="3" customWidth="1"/>
    <col min="2777" max="2777" width="19.140625" style="3" customWidth="1"/>
    <col min="2778" max="2778" width="17" style="3" customWidth="1"/>
    <col min="2779" max="2779" width="16.85546875" style="3" customWidth="1"/>
    <col min="2780" max="2780" width="16.42578125" style="3" customWidth="1"/>
    <col min="2781" max="2781" width="17.140625" style="3" customWidth="1"/>
    <col min="2782" max="2782" width="15.7109375" style="3" customWidth="1"/>
    <col min="2783" max="2783" width="16" style="3" customWidth="1"/>
    <col min="2784" max="2784" width="15.5703125" style="3" customWidth="1"/>
    <col min="2785" max="2785" width="14.42578125" style="3" customWidth="1"/>
    <col min="2786" max="2786" width="15.7109375" style="3" customWidth="1"/>
    <col min="2787" max="2787" width="8.7109375" style="3"/>
    <col min="2788" max="2788" width="16.42578125" style="3" customWidth="1"/>
    <col min="2789" max="2789" width="24.28515625" style="3" customWidth="1"/>
    <col min="2790" max="3030" width="8.7109375" style="3"/>
    <col min="3031" max="3031" width="32.7109375" style="3" customWidth="1"/>
    <col min="3032" max="3032" width="10.5703125" style="3" customWidth="1"/>
    <col min="3033" max="3033" width="19.140625" style="3" customWidth="1"/>
    <col min="3034" max="3034" width="17" style="3" customWidth="1"/>
    <col min="3035" max="3035" width="16.85546875" style="3" customWidth="1"/>
    <col min="3036" max="3036" width="16.42578125" style="3" customWidth="1"/>
    <col min="3037" max="3037" width="17.140625" style="3" customWidth="1"/>
    <col min="3038" max="3038" width="15.7109375" style="3" customWidth="1"/>
    <col min="3039" max="3039" width="16" style="3" customWidth="1"/>
    <col min="3040" max="3040" width="15.5703125" style="3" customWidth="1"/>
    <col min="3041" max="3041" width="14.42578125" style="3" customWidth="1"/>
    <col min="3042" max="3042" width="15.7109375" style="3" customWidth="1"/>
    <col min="3043" max="3043" width="8.7109375" style="3"/>
    <col min="3044" max="3044" width="16.42578125" style="3" customWidth="1"/>
    <col min="3045" max="3045" width="24.28515625" style="3" customWidth="1"/>
    <col min="3046" max="3286" width="8.7109375" style="3"/>
    <col min="3287" max="3287" width="32.7109375" style="3" customWidth="1"/>
    <col min="3288" max="3288" width="10.5703125" style="3" customWidth="1"/>
    <col min="3289" max="3289" width="19.140625" style="3" customWidth="1"/>
    <col min="3290" max="3290" width="17" style="3" customWidth="1"/>
    <col min="3291" max="3291" width="16.85546875" style="3" customWidth="1"/>
    <col min="3292" max="3292" width="16.42578125" style="3" customWidth="1"/>
    <col min="3293" max="3293" width="17.140625" style="3" customWidth="1"/>
    <col min="3294" max="3294" width="15.7109375" style="3" customWidth="1"/>
    <col min="3295" max="3295" width="16" style="3" customWidth="1"/>
    <col min="3296" max="3296" width="15.5703125" style="3" customWidth="1"/>
    <col min="3297" max="3297" width="14.42578125" style="3" customWidth="1"/>
    <col min="3298" max="3298" width="15.7109375" style="3" customWidth="1"/>
    <col min="3299" max="3299" width="8.7109375" style="3"/>
    <col min="3300" max="3300" width="16.42578125" style="3" customWidth="1"/>
    <col min="3301" max="3301" width="24.28515625" style="3" customWidth="1"/>
    <col min="3302" max="3542" width="8.7109375" style="3"/>
    <col min="3543" max="3543" width="32.7109375" style="3" customWidth="1"/>
    <col min="3544" max="3544" width="10.5703125" style="3" customWidth="1"/>
    <col min="3545" max="3545" width="19.140625" style="3" customWidth="1"/>
    <col min="3546" max="3546" width="17" style="3" customWidth="1"/>
    <col min="3547" max="3547" width="16.85546875" style="3" customWidth="1"/>
    <col min="3548" max="3548" width="16.42578125" style="3" customWidth="1"/>
    <col min="3549" max="3549" width="17.140625" style="3" customWidth="1"/>
    <col min="3550" max="3550" width="15.7109375" style="3" customWidth="1"/>
    <col min="3551" max="3551" width="16" style="3" customWidth="1"/>
    <col min="3552" max="3552" width="15.5703125" style="3" customWidth="1"/>
    <col min="3553" max="3553" width="14.42578125" style="3" customWidth="1"/>
    <col min="3554" max="3554" width="15.7109375" style="3" customWidth="1"/>
    <col min="3555" max="3555" width="8.7109375" style="3"/>
    <col min="3556" max="3556" width="16.42578125" style="3" customWidth="1"/>
    <col min="3557" max="3557" width="24.28515625" style="3" customWidth="1"/>
    <col min="3558" max="3798" width="8.7109375" style="3"/>
    <col min="3799" max="3799" width="32.7109375" style="3" customWidth="1"/>
    <col min="3800" max="3800" width="10.5703125" style="3" customWidth="1"/>
    <col min="3801" max="3801" width="19.140625" style="3" customWidth="1"/>
    <col min="3802" max="3802" width="17" style="3" customWidth="1"/>
    <col min="3803" max="3803" width="16.85546875" style="3" customWidth="1"/>
    <col min="3804" max="3804" width="16.42578125" style="3" customWidth="1"/>
    <col min="3805" max="3805" width="17.140625" style="3" customWidth="1"/>
    <col min="3806" max="3806" width="15.7109375" style="3" customWidth="1"/>
    <col min="3807" max="3807" width="16" style="3" customWidth="1"/>
    <col min="3808" max="3808" width="15.5703125" style="3" customWidth="1"/>
    <col min="3809" max="3809" width="14.42578125" style="3" customWidth="1"/>
    <col min="3810" max="3810" width="15.7109375" style="3" customWidth="1"/>
    <col min="3811" max="3811" width="8.7109375" style="3"/>
    <col min="3812" max="3812" width="16.42578125" style="3" customWidth="1"/>
    <col min="3813" max="3813" width="24.28515625" style="3" customWidth="1"/>
    <col min="3814" max="4054" width="8.7109375" style="3"/>
    <col min="4055" max="4055" width="32.7109375" style="3" customWidth="1"/>
    <col min="4056" max="4056" width="10.5703125" style="3" customWidth="1"/>
    <col min="4057" max="4057" width="19.140625" style="3" customWidth="1"/>
    <col min="4058" max="4058" width="17" style="3" customWidth="1"/>
    <col min="4059" max="4059" width="16.85546875" style="3" customWidth="1"/>
    <col min="4060" max="4060" width="16.42578125" style="3" customWidth="1"/>
    <col min="4061" max="4061" width="17.140625" style="3" customWidth="1"/>
    <col min="4062" max="4062" width="15.7109375" style="3" customWidth="1"/>
    <col min="4063" max="4063" width="16" style="3" customWidth="1"/>
    <col min="4064" max="4064" width="15.5703125" style="3" customWidth="1"/>
    <col min="4065" max="4065" width="14.42578125" style="3" customWidth="1"/>
    <col min="4066" max="4066" width="15.7109375" style="3" customWidth="1"/>
    <col min="4067" max="4067" width="8.7109375" style="3"/>
    <col min="4068" max="4068" width="16.42578125" style="3" customWidth="1"/>
    <col min="4069" max="4069" width="24.28515625" style="3" customWidth="1"/>
    <col min="4070" max="4310" width="8.7109375" style="3"/>
    <col min="4311" max="4311" width="32.7109375" style="3" customWidth="1"/>
    <col min="4312" max="4312" width="10.5703125" style="3" customWidth="1"/>
    <col min="4313" max="4313" width="19.140625" style="3" customWidth="1"/>
    <col min="4314" max="4314" width="17" style="3" customWidth="1"/>
    <col min="4315" max="4315" width="16.85546875" style="3" customWidth="1"/>
    <col min="4316" max="4316" width="16.42578125" style="3" customWidth="1"/>
    <col min="4317" max="4317" width="17.140625" style="3" customWidth="1"/>
    <col min="4318" max="4318" width="15.7109375" style="3" customWidth="1"/>
    <col min="4319" max="4319" width="16" style="3" customWidth="1"/>
    <col min="4320" max="4320" width="15.5703125" style="3" customWidth="1"/>
    <col min="4321" max="4321" width="14.42578125" style="3" customWidth="1"/>
    <col min="4322" max="4322" width="15.7109375" style="3" customWidth="1"/>
    <col min="4323" max="4323" width="8.7109375" style="3"/>
    <col min="4324" max="4324" width="16.42578125" style="3" customWidth="1"/>
    <col min="4325" max="4325" width="24.28515625" style="3" customWidth="1"/>
    <col min="4326" max="4566" width="8.7109375" style="3"/>
    <col min="4567" max="4567" width="32.7109375" style="3" customWidth="1"/>
    <col min="4568" max="4568" width="10.5703125" style="3" customWidth="1"/>
    <col min="4569" max="4569" width="19.140625" style="3" customWidth="1"/>
    <col min="4570" max="4570" width="17" style="3" customWidth="1"/>
    <col min="4571" max="4571" width="16.85546875" style="3" customWidth="1"/>
    <col min="4572" max="4572" width="16.42578125" style="3" customWidth="1"/>
    <col min="4573" max="4573" width="17.140625" style="3" customWidth="1"/>
    <col min="4574" max="4574" width="15.7109375" style="3" customWidth="1"/>
    <col min="4575" max="4575" width="16" style="3" customWidth="1"/>
    <col min="4576" max="4576" width="15.5703125" style="3" customWidth="1"/>
    <col min="4577" max="4577" width="14.42578125" style="3" customWidth="1"/>
    <col min="4578" max="4578" width="15.7109375" style="3" customWidth="1"/>
    <col min="4579" max="4579" width="8.7109375" style="3"/>
    <col min="4580" max="4580" width="16.42578125" style="3" customWidth="1"/>
    <col min="4581" max="4581" width="24.28515625" style="3" customWidth="1"/>
    <col min="4582" max="4822" width="8.7109375" style="3"/>
    <col min="4823" max="4823" width="32.7109375" style="3" customWidth="1"/>
    <col min="4824" max="4824" width="10.5703125" style="3" customWidth="1"/>
    <col min="4825" max="4825" width="19.140625" style="3" customWidth="1"/>
    <col min="4826" max="4826" width="17" style="3" customWidth="1"/>
    <col min="4827" max="4827" width="16.85546875" style="3" customWidth="1"/>
    <col min="4828" max="4828" width="16.42578125" style="3" customWidth="1"/>
    <col min="4829" max="4829" width="17.140625" style="3" customWidth="1"/>
    <col min="4830" max="4830" width="15.7109375" style="3" customWidth="1"/>
    <col min="4831" max="4831" width="16" style="3" customWidth="1"/>
    <col min="4832" max="4832" width="15.5703125" style="3" customWidth="1"/>
    <col min="4833" max="4833" width="14.42578125" style="3" customWidth="1"/>
    <col min="4834" max="4834" width="15.7109375" style="3" customWidth="1"/>
    <col min="4835" max="4835" width="8.7109375" style="3"/>
    <col min="4836" max="4836" width="16.42578125" style="3" customWidth="1"/>
    <col min="4837" max="4837" width="24.28515625" style="3" customWidth="1"/>
    <col min="4838" max="5078" width="8.7109375" style="3"/>
    <col min="5079" max="5079" width="32.7109375" style="3" customWidth="1"/>
    <col min="5080" max="5080" width="10.5703125" style="3" customWidth="1"/>
    <col min="5081" max="5081" width="19.140625" style="3" customWidth="1"/>
    <col min="5082" max="5082" width="17" style="3" customWidth="1"/>
    <col min="5083" max="5083" width="16.85546875" style="3" customWidth="1"/>
    <col min="5084" max="5084" width="16.42578125" style="3" customWidth="1"/>
    <col min="5085" max="5085" width="17.140625" style="3" customWidth="1"/>
    <col min="5086" max="5086" width="15.7109375" style="3" customWidth="1"/>
    <col min="5087" max="5087" width="16" style="3" customWidth="1"/>
    <col min="5088" max="5088" width="15.5703125" style="3" customWidth="1"/>
    <col min="5089" max="5089" width="14.42578125" style="3" customWidth="1"/>
    <col min="5090" max="5090" width="15.7109375" style="3" customWidth="1"/>
    <col min="5091" max="5091" width="8.7109375" style="3"/>
    <col min="5092" max="5092" width="16.42578125" style="3" customWidth="1"/>
    <col min="5093" max="5093" width="24.28515625" style="3" customWidth="1"/>
    <col min="5094" max="5334" width="8.7109375" style="3"/>
    <col min="5335" max="5335" width="32.7109375" style="3" customWidth="1"/>
    <col min="5336" max="5336" width="10.5703125" style="3" customWidth="1"/>
    <col min="5337" max="5337" width="19.140625" style="3" customWidth="1"/>
    <col min="5338" max="5338" width="17" style="3" customWidth="1"/>
    <col min="5339" max="5339" width="16.85546875" style="3" customWidth="1"/>
    <col min="5340" max="5340" width="16.42578125" style="3" customWidth="1"/>
    <col min="5341" max="5341" width="17.140625" style="3" customWidth="1"/>
    <col min="5342" max="5342" width="15.7109375" style="3" customWidth="1"/>
    <col min="5343" max="5343" width="16" style="3" customWidth="1"/>
    <col min="5344" max="5344" width="15.5703125" style="3" customWidth="1"/>
    <col min="5345" max="5345" width="14.42578125" style="3" customWidth="1"/>
    <col min="5346" max="5346" width="15.7109375" style="3" customWidth="1"/>
    <col min="5347" max="5347" width="8.7109375" style="3"/>
    <col min="5348" max="5348" width="16.42578125" style="3" customWidth="1"/>
    <col min="5349" max="5349" width="24.28515625" style="3" customWidth="1"/>
    <col min="5350" max="5590" width="8.7109375" style="3"/>
    <col min="5591" max="5591" width="32.7109375" style="3" customWidth="1"/>
    <col min="5592" max="5592" width="10.5703125" style="3" customWidth="1"/>
    <col min="5593" max="5593" width="19.140625" style="3" customWidth="1"/>
    <col min="5594" max="5594" width="17" style="3" customWidth="1"/>
    <col min="5595" max="5595" width="16.85546875" style="3" customWidth="1"/>
    <col min="5596" max="5596" width="16.42578125" style="3" customWidth="1"/>
    <col min="5597" max="5597" width="17.140625" style="3" customWidth="1"/>
    <col min="5598" max="5598" width="15.7109375" style="3" customWidth="1"/>
    <col min="5599" max="5599" width="16" style="3" customWidth="1"/>
    <col min="5600" max="5600" width="15.5703125" style="3" customWidth="1"/>
    <col min="5601" max="5601" width="14.42578125" style="3" customWidth="1"/>
    <col min="5602" max="5602" width="15.7109375" style="3" customWidth="1"/>
    <col min="5603" max="5603" width="8.7109375" style="3"/>
    <col min="5604" max="5604" width="16.42578125" style="3" customWidth="1"/>
    <col min="5605" max="5605" width="24.28515625" style="3" customWidth="1"/>
    <col min="5606" max="5846" width="8.7109375" style="3"/>
    <col min="5847" max="5847" width="32.7109375" style="3" customWidth="1"/>
    <col min="5848" max="5848" width="10.5703125" style="3" customWidth="1"/>
    <col min="5849" max="5849" width="19.140625" style="3" customWidth="1"/>
    <col min="5850" max="5850" width="17" style="3" customWidth="1"/>
    <col min="5851" max="5851" width="16.85546875" style="3" customWidth="1"/>
    <col min="5852" max="5852" width="16.42578125" style="3" customWidth="1"/>
    <col min="5853" max="5853" width="17.140625" style="3" customWidth="1"/>
    <col min="5854" max="5854" width="15.7109375" style="3" customWidth="1"/>
    <col min="5855" max="5855" width="16" style="3" customWidth="1"/>
    <col min="5856" max="5856" width="15.5703125" style="3" customWidth="1"/>
    <col min="5857" max="5857" width="14.42578125" style="3" customWidth="1"/>
    <col min="5858" max="5858" width="15.7109375" style="3" customWidth="1"/>
    <col min="5859" max="5859" width="8.7109375" style="3"/>
    <col min="5860" max="5860" width="16.42578125" style="3" customWidth="1"/>
    <col min="5861" max="5861" width="24.28515625" style="3" customWidth="1"/>
    <col min="5862" max="6102" width="8.7109375" style="3"/>
    <col min="6103" max="6103" width="32.7109375" style="3" customWidth="1"/>
    <col min="6104" max="6104" width="10.5703125" style="3" customWidth="1"/>
    <col min="6105" max="6105" width="19.140625" style="3" customWidth="1"/>
    <col min="6106" max="6106" width="17" style="3" customWidth="1"/>
    <col min="6107" max="6107" width="16.85546875" style="3" customWidth="1"/>
    <col min="6108" max="6108" width="16.42578125" style="3" customWidth="1"/>
    <col min="6109" max="6109" width="17.140625" style="3" customWidth="1"/>
    <col min="6110" max="6110" width="15.7109375" style="3" customWidth="1"/>
    <col min="6111" max="6111" width="16" style="3" customWidth="1"/>
    <col min="6112" max="6112" width="15.5703125" style="3" customWidth="1"/>
    <col min="6113" max="6113" width="14.42578125" style="3" customWidth="1"/>
    <col min="6114" max="6114" width="15.7109375" style="3" customWidth="1"/>
    <col min="6115" max="6115" width="8.7109375" style="3"/>
    <col min="6116" max="6116" width="16.42578125" style="3" customWidth="1"/>
    <col min="6117" max="6117" width="24.28515625" style="3" customWidth="1"/>
    <col min="6118" max="6358" width="8.7109375" style="3"/>
    <col min="6359" max="6359" width="32.7109375" style="3" customWidth="1"/>
    <col min="6360" max="6360" width="10.5703125" style="3" customWidth="1"/>
    <col min="6361" max="6361" width="19.140625" style="3" customWidth="1"/>
    <col min="6362" max="6362" width="17" style="3" customWidth="1"/>
    <col min="6363" max="6363" width="16.85546875" style="3" customWidth="1"/>
    <col min="6364" max="6364" width="16.42578125" style="3" customWidth="1"/>
    <col min="6365" max="6365" width="17.140625" style="3" customWidth="1"/>
    <col min="6366" max="6366" width="15.7109375" style="3" customWidth="1"/>
    <col min="6367" max="6367" width="16" style="3" customWidth="1"/>
    <col min="6368" max="6368" width="15.5703125" style="3" customWidth="1"/>
    <col min="6369" max="6369" width="14.42578125" style="3" customWidth="1"/>
    <col min="6370" max="6370" width="15.7109375" style="3" customWidth="1"/>
    <col min="6371" max="6371" width="8.7109375" style="3"/>
    <col min="6372" max="6372" width="16.42578125" style="3" customWidth="1"/>
    <col min="6373" max="6373" width="24.28515625" style="3" customWidth="1"/>
    <col min="6374" max="6614" width="8.7109375" style="3"/>
    <col min="6615" max="6615" width="32.7109375" style="3" customWidth="1"/>
    <col min="6616" max="6616" width="10.5703125" style="3" customWidth="1"/>
    <col min="6617" max="6617" width="19.140625" style="3" customWidth="1"/>
    <col min="6618" max="6618" width="17" style="3" customWidth="1"/>
    <col min="6619" max="6619" width="16.85546875" style="3" customWidth="1"/>
    <col min="6620" max="6620" width="16.42578125" style="3" customWidth="1"/>
    <col min="6621" max="6621" width="17.140625" style="3" customWidth="1"/>
    <col min="6622" max="6622" width="15.7109375" style="3" customWidth="1"/>
    <col min="6623" max="6623" width="16" style="3" customWidth="1"/>
    <col min="6624" max="6624" width="15.5703125" style="3" customWidth="1"/>
    <col min="6625" max="6625" width="14.42578125" style="3" customWidth="1"/>
    <col min="6626" max="6626" width="15.7109375" style="3" customWidth="1"/>
    <col min="6627" max="6627" width="8.7109375" style="3"/>
    <col min="6628" max="6628" width="16.42578125" style="3" customWidth="1"/>
    <col min="6629" max="6629" width="24.28515625" style="3" customWidth="1"/>
    <col min="6630" max="6870" width="8.7109375" style="3"/>
    <col min="6871" max="6871" width="32.7109375" style="3" customWidth="1"/>
    <col min="6872" max="6872" width="10.5703125" style="3" customWidth="1"/>
    <col min="6873" max="6873" width="19.140625" style="3" customWidth="1"/>
    <col min="6874" max="6874" width="17" style="3" customWidth="1"/>
    <col min="6875" max="6875" width="16.85546875" style="3" customWidth="1"/>
    <col min="6876" max="6876" width="16.42578125" style="3" customWidth="1"/>
    <col min="6877" max="6877" width="17.140625" style="3" customWidth="1"/>
    <col min="6878" max="6878" width="15.7109375" style="3" customWidth="1"/>
    <col min="6879" max="6879" width="16" style="3" customWidth="1"/>
    <col min="6880" max="6880" width="15.5703125" style="3" customWidth="1"/>
    <col min="6881" max="6881" width="14.42578125" style="3" customWidth="1"/>
    <col min="6882" max="6882" width="15.7109375" style="3" customWidth="1"/>
    <col min="6883" max="6883" width="8.7109375" style="3"/>
    <col min="6884" max="6884" width="16.42578125" style="3" customWidth="1"/>
    <col min="6885" max="6885" width="24.28515625" style="3" customWidth="1"/>
    <col min="6886" max="7126" width="8.7109375" style="3"/>
    <col min="7127" max="7127" width="32.7109375" style="3" customWidth="1"/>
    <col min="7128" max="7128" width="10.5703125" style="3" customWidth="1"/>
    <col min="7129" max="7129" width="19.140625" style="3" customWidth="1"/>
    <col min="7130" max="7130" width="17" style="3" customWidth="1"/>
    <col min="7131" max="7131" width="16.85546875" style="3" customWidth="1"/>
    <col min="7132" max="7132" width="16.42578125" style="3" customWidth="1"/>
    <col min="7133" max="7133" width="17.140625" style="3" customWidth="1"/>
    <col min="7134" max="7134" width="15.7109375" style="3" customWidth="1"/>
    <col min="7135" max="7135" width="16" style="3" customWidth="1"/>
    <col min="7136" max="7136" width="15.5703125" style="3" customWidth="1"/>
    <col min="7137" max="7137" width="14.42578125" style="3" customWidth="1"/>
    <col min="7138" max="7138" width="15.7109375" style="3" customWidth="1"/>
    <col min="7139" max="7139" width="8.7109375" style="3"/>
    <col min="7140" max="7140" width="16.42578125" style="3" customWidth="1"/>
    <col min="7141" max="7141" width="24.28515625" style="3" customWidth="1"/>
    <col min="7142" max="7382" width="8.7109375" style="3"/>
    <col min="7383" max="7383" width="32.7109375" style="3" customWidth="1"/>
    <col min="7384" max="7384" width="10.5703125" style="3" customWidth="1"/>
    <col min="7385" max="7385" width="19.140625" style="3" customWidth="1"/>
    <col min="7386" max="7386" width="17" style="3" customWidth="1"/>
    <col min="7387" max="7387" width="16.85546875" style="3" customWidth="1"/>
    <col min="7388" max="7388" width="16.42578125" style="3" customWidth="1"/>
    <col min="7389" max="7389" width="17.140625" style="3" customWidth="1"/>
    <col min="7390" max="7390" width="15.7109375" style="3" customWidth="1"/>
    <col min="7391" max="7391" width="16" style="3" customWidth="1"/>
    <col min="7392" max="7392" width="15.5703125" style="3" customWidth="1"/>
    <col min="7393" max="7393" width="14.42578125" style="3" customWidth="1"/>
    <col min="7394" max="7394" width="15.7109375" style="3" customWidth="1"/>
    <col min="7395" max="7395" width="8.7109375" style="3"/>
    <col min="7396" max="7396" width="16.42578125" style="3" customWidth="1"/>
    <col min="7397" max="7397" width="24.28515625" style="3" customWidth="1"/>
    <col min="7398" max="7638" width="8.7109375" style="3"/>
    <col min="7639" max="7639" width="32.7109375" style="3" customWidth="1"/>
    <col min="7640" max="7640" width="10.5703125" style="3" customWidth="1"/>
    <col min="7641" max="7641" width="19.140625" style="3" customWidth="1"/>
    <col min="7642" max="7642" width="17" style="3" customWidth="1"/>
    <col min="7643" max="7643" width="16.85546875" style="3" customWidth="1"/>
    <col min="7644" max="7644" width="16.42578125" style="3" customWidth="1"/>
    <col min="7645" max="7645" width="17.140625" style="3" customWidth="1"/>
    <col min="7646" max="7646" width="15.7109375" style="3" customWidth="1"/>
    <col min="7647" max="7647" width="16" style="3" customWidth="1"/>
    <col min="7648" max="7648" width="15.5703125" style="3" customWidth="1"/>
    <col min="7649" max="7649" width="14.42578125" style="3" customWidth="1"/>
    <col min="7650" max="7650" width="15.7109375" style="3" customWidth="1"/>
    <col min="7651" max="7651" width="8.7109375" style="3"/>
    <col min="7652" max="7652" width="16.42578125" style="3" customWidth="1"/>
    <col min="7653" max="7653" width="24.28515625" style="3" customWidth="1"/>
    <col min="7654" max="7894" width="8.7109375" style="3"/>
    <col min="7895" max="7895" width="32.7109375" style="3" customWidth="1"/>
    <col min="7896" max="7896" width="10.5703125" style="3" customWidth="1"/>
    <col min="7897" max="7897" width="19.140625" style="3" customWidth="1"/>
    <col min="7898" max="7898" width="17" style="3" customWidth="1"/>
    <col min="7899" max="7899" width="16.85546875" style="3" customWidth="1"/>
    <col min="7900" max="7900" width="16.42578125" style="3" customWidth="1"/>
    <col min="7901" max="7901" width="17.140625" style="3" customWidth="1"/>
    <col min="7902" max="7902" width="15.7109375" style="3" customWidth="1"/>
    <col min="7903" max="7903" width="16" style="3" customWidth="1"/>
    <col min="7904" max="7904" width="15.5703125" style="3" customWidth="1"/>
    <col min="7905" max="7905" width="14.42578125" style="3" customWidth="1"/>
    <col min="7906" max="7906" width="15.7109375" style="3" customWidth="1"/>
    <col min="7907" max="7907" width="8.7109375" style="3"/>
    <col min="7908" max="7908" width="16.42578125" style="3" customWidth="1"/>
    <col min="7909" max="7909" width="24.28515625" style="3" customWidth="1"/>
    <col min="7910" max="8150" width="8.7109375" style="3"/>
    <col min="8151" max="8151" width="32.7109375" style="3" customWidth="1"/>
    <col min="8152" max="8152" width="10.5703125" style="3" customWidth="1"/>
    <col min="8153" max="8153" width="19.140625" style="3" customWidth="1"/>
    <col min="8154" max="8154" width="17" style="3" customWidth="1"/>
    <col min="8155" max="8155" width="16.85546875" style="3" customWidth="1"/>
    <col min="8156" max="8156" width="16.42578125" style="3" customWidth="1"/>
    <col min="8157" max="8157" width="17.140625" style="3" customWidth="1"/>
    <col min="8158" max="8158" width="15.7109375" style="3" customWidth="1"/>
    <col min="8159" max="8159" width="16" style="3" customWidth="1"/>
    <col min="8160" max="8160" width="15.5703125" style="3" customWidth="1"/>
    <col min="8161" max="8161" width="14.42578125" style="3" customWidth="1"/>
    <col min="8162" max="8162" width="15.7109375" style="3" customWidth="1"/>
    <col min="8163" max="8163" width="8.7109375" style="3"/>
    <col min="8164" max="8164" width="16.42578125" style="3" customWidth="1"/>
    <col min="8165" max="8165" width="24.28515625" style="3" customWidth="1"/>
    <col min="8166" max="8406" width="8.7109375" style="3"/>
    <col min="8407" max="8407" width="32.7109375" style="3" customWidth="1"/>
    <col min="8408" max="8408" width="10.5703125" style="3" customWidth="1"/>
    <col min="8409" max="8409" width="19.140625" style="3" customWidth="1"/>
    <col min="8410" max="8410" width="17" style="3" customWidth="1"/>
    <col min="8411" max="8411" width="16.85546875" style="3" customWidth="1"/>
    <col min="8412" max="8412" width="16.42578125" style="3" customWidth="1"/>
    <col min="8413" max="8413" width="17.140625" style="3" customWidth="1"/>
    <col min="8414" max="8414" width="15.7109375" style="3" customWidth="1"/>
    <col min="8415" max="8415" width="16" style="3" customWidth="1"/>
    <col min="8416" max="8416" width="15.5703125" style="3" customWidth="1"/>
    <col min="8417" max="8417" width="14.42578125" style="3" customWidth="1"/>
    <col min="8418" max="8418" width="15.7109375" style="3" customWidth="1"/>
    <col min="8419" max="8419" width="8.7109375" style="3"/>
    <col min="8420" max="8420" width="16.42578125" style="3" customWidth="1"/>
    <col min="8421" max="8421" width="24.28515625" style="3" customWidth="1"/>
    <col min="8422" max="8662" width="8.7109375" style="3"/>
    <col min="8663" max="8663" width="32.7109375" style="3" customWidth="1"/>
    <col min="8664" max="8664" width="10.5703125" style="3" customWidth="1"/>
    <col min="8665" max="8665" width="19.140625" style="3" customWidth="1"/>
    <col min="8666" max="8666" width="17" style="3" customWidth="1"/>
    <col min="8667" max="8667" width="16.85546875" style="3" customWidth="1"/>
    <col min="8668" max="8668" width="16.42578125" style="3" customWidth="1"/>
    <col min="8669" max="8669" width="17.140625" style="3" customWidth="1"/>
    <col min="8670" max="8670" width="15.7109375" style="3" customWidth="1"/>
    <col min="8671" max="8671" width="16" style="3" customWidth="1"/>
    <col min="8672" max="8672" width="15.5703125" style="3" customWidth="1"/>
    <col min="8673" max="8673" width="14.42578125" style="3" customWidth="1"/>
    <col min="8674" max="8674" width="15.7109375" style="3" customWidth="1"/>
    <col min="8675" max="8675" width="8.7109375" style="3"/>
    <col min="8676" max="8676" width="16.42578125" style="3" customWidth="1"/>
    <col min="8677" max="8677" width="24.28515625" style="3" customWidth="1"/>
    <col min="8678" max="8918" width="8.7109375" style="3"/>
    <col min="8919" max="8919" width="32.7109375" style="3" customWidth="1"/>
    <col min="8920" max="8920" width="10.5703125" style="3" customWidth="1"/>
    <col min="8921" max="8921" width="19.140625" style="3" customWidth="1"/>
    <col min="8922" max="8922" width="17" style="3" customWidth="1"/>
    <col min="8923" max="8923" width="16.85546875" style="3" customWidth="1"/>
    <col min="8924" max="8924" width="16.42578125" style="3" customWidth="1"/>
    <col min="8925" max="8925" width="17.140625" style="3" customWidth="1"/>
    <col min="8926" max="8926" width="15.7109375" style="3" customWidth="1"/>
    <col min="8927" max="8927" width="16" style="3" customWidth="1"/>
    <col min="8928" max="8928" width="15.5703125" style="3" customWidth="1"/>
    <col min="8929" max="8929" width="14.42578125" style="3" customWidth="1"/>
    <col min="8930" max="8930" width="15.7109375" style="3" customWidth="1"/>
    <col min="8931" max="8931" width="8.7109375" style="3"/>
    <col min="8932" max="8932" width="16.42578125" style="3" customWidth="1"/>
    <col min="8933" max="8933" width="24.28515625" style="3" customWidth="1"/>
    <col min="8934" max="9174" width="8.7109375" style="3"/>
    <col min="9175" max="9175" width="32.7109375" style="3" customWidth="1"/>
    <col min="9176" max="9176" width="10.5703125" style="3" customWidth="1"/>
    <col min="9177" max="9177" width="19.140625" style="3" customWidth="1"/>
    <col min="9178" max="9178" width="17" style="3" customWidth="1"/>
    <col min="9179" max="9179" width="16.85546875" style="3" customWidth="1"/>
    <col min="9180" max="9180" width="16.42578125" style="3" customWidth="1"/>
    <col min="9181" max="9181" width="17.140625" style="3" customWidth="1"/>
    <col min="9182" max="9182" width="15.7109375" style="3" customWidth="1"/>
    <col min="9183" max="9183" width="16" style="3" customWidth="1"/>
    <col min="9184" max="9184" width="15.5703125" style="3" customWidth="1"/>
    <col min="9185" max="9185" width="14.42578125" style="3" customWidth="1"/>
    <col min="9186" max="9186" width="15.7109375" style="3" customWidth="1"/>
    <col min="9187" max="9187" width="8.7109375" style="3"/>
    <col min="9188" max="9188" width="16.42578125" style="3" customWidth="1"/>
    <col min="9189" max="9189" width="24.28515625" style="3" customWidth="1"/>
    <col min="9190" max="9430" width="8.7109375" style="3"/>
    <col min="9431" max="9431" width="32.7109375" style="3" customWidth="1"/>
    <col min="9432" max="9432" width="10.5703125" style="3" customWidth="1"/>
    <col min="9433" max="9433" width="19.140625" style="3" customWidth="1"/>
    <col min="9434" max="9434" width="17" style="3" customWidth="1"/>
    <col min="9435" max="9435" width="16.85546875" style="3" customWidth="1"/>
    <col min="9436" max="9436" width="16.42578125" style="3" customWidth="1"/>
    <col min="9437" max="9437" width="17.140625" style="3" customWidth="1"/>
    <col min="9438" max="9438" width="15.7109375" style="3" customWidth="1"/>
    <col min="9439" max="9439" width="16" style="3" customWidth="1"/>
    <col min="9440" max="9440" width="15.5703125" style="3" customWidth="1"/>
    <col min="9441" max="9441" width="14.42578125" style="3" customWidth="1"/>
    <col min="9442" max="9442" width="15.7109375" style="3" customWidth="1"/>
    <col min="9443" max="9443" width="8.7109375" style="3"/>
    <col min="9444" max="9444" width="16.42578125" style="3" customWidth="1"/>
    <col min="9445" max="9445" width="24.28515625" style="3" customWidth="1"/>
    <col min="9446" max="9686" width="8.7109375" style="3"/>
    <col min="9687" max="9687" width="32.7109375" style="3" customWidth="1"/>
    <col min="9688" max="9688" width="10.5703125" style="3" customWidth="1"/>
    <col min="9689" max="9689" width="19.140625" style="3" customWidth="1"/>
    <col min="9690" max="9690" width="17" style="3" customWidth="1"/>
    <col min="9691" max="9691" width="16.85546875" style="3" customWidth="1"/>
    <col min="9692" max="9692" width="16.42578125" style="3" customWidth="1"/>
    <col min="9693" max="9693" width="17.140625" style="3" customWidth="1"/>
    <col min="9694" max="9694" width="15.7109375" style="3" customWidth="1"/>
    <col min="9695" max="9695" width="16" style="3" customWidth="1"/>
    <col min="9696" max="9696" width="15.5703125" style="3" customWidth="1"/>
    <col min="9697" max="9697" width="14.42578125" style="3" customWidth="1"/>
    <col min="9698" max="9698" width="15.7109375" style="3" customWidth="1"/>
    <col min="9699" max="9699" width="8.7109375" style="3"/>
    <col min="9700" max="9700" width="16.42578125" style="3" customWidth="1"/>
    <col min="9701" max="9701" width="24.28515625" style="3" customWidth="1"/>
    <col min="9702" max="9942" width="8.7109375" style="3"/>
    <col min="9943" max="9943" width="32.7109375" style="3" customWidth="1"/>
    <col min="9944" max="9944" width="10.5703125" style="3" customWidth="1"/>
    <col min="9945" max="9945" width="19.140625" style="3" customWidth="1"/>
    <col min="9946" max="9946" width="17" style="3" customWidth="1"/>
    <col min="9947" max="9947" width="16.85546875" style="3" customWidth="1"/>
    <col min="9948" max="9948" width="16.42578125" style="3" customWidth="1"/>
    <col min="9949" max="9949" width="17.140625" style="3" customWidth="1"/>
    <col min="9950" max="9950" width="15.7109375" style="3" customWidth="1"/>
    <col min="9951" max="9951" width="16" style="3" customWidth="1"/>
    <col min="9952" max="9952" width="15.5703125" style="3" customWidth="1"/>
    <col min="9953" max="9953" width="14.42578125" style="3" customWidth="1"/>
    <col min="9954" max="9954" width="15.7109375" style="3" customWidth="1"/>
    <col min="9955" max="9955" width="8.7109375" style="3"/>
    <col min="9956" max="9956" width="16.42578125" style="3" customWidth="1"/>
    <col min="9957" max="9957" width="24.28515625" style="3" customWidth="1"/>
    <col min="9958" max="10198" width="8.7109375" style="3"/>
    <col min="10199" max="10199" width="32.7109375" style="3" customWidth="1"/>
    <col min="10200" max="10200" width="10.5703125" style="3" customWidth="1"/>
    <col min="10201" max="10201" width="19.140625" style="3" customWidth="1"/>
    <col min="10202" max="10202" width="17" style="3" customWidth="1"/>
    <col min="10203" max="10203" width="16.85546875" style="3" customWidth="1"/>
    <col min="10204" max="10204" width="16.42578125" style="3" customWidth="1"/>
    <col min="10205" max="10205" width="17.140625" style="3" customWidth="1"/>
    <col min="10206" max="10206" width="15.7109375" style="3" customWidth="1"/>
    <col min="10207" max="10207" width="16" style="3" customWidth="1"/>
    <col min="10208" max="10208" width="15.5703125" style="3" customWidth="1"/>
    <col min="10209" max="10209" width="14.42578125" style="3" customWidth="1"/>
    <col min="10210" max="10210" width="15.7109375" style="3" customWidth="1"/>
    <col min="10211" max="10211" width="8.7109375" style="3"/>
    <col min="10212" max="10212" width="16.42578125" style="3" customWidth="1"/>
    <col min="10213" max="10213" width="24.28515625" style="3" customWidth="1"/>
    <col min="10214" max="10454" width="8.7109375" style="3"/>
    <col min="10455" max="10455" width="32.7109375" style="3" customWidth="1"/>
    <col min="10456" max="10456" width="10.5703125" style="3" customWidth="1"/>
    <col min="10457" max="10457" width="19.140625" style="3" customWidth="1"/>
    <col min="10458" max="10458" width="17" style="3" customWidth="1"/>
    <col min="10459" max="10459" width="16.85546875" style="3" customWidth="1"/>
    <col min="10460" max="10460" width="16.42578125" style="3" customWidth="1"/>
    <col min="10461" max="10461" width="17.140625" style="3" customWidth="1"/>
    <col min="10462" max="10462" width="15.7109375" style="3" customWidth="1"/>
    <col min="10463" max="10463" width="16" style="3" customWidth="1"/>
    <col min="10464" max="10464" width="15.5703125" style="3" customWidth="1"/>
    <col min="10465" max="10465" width="14.42578125" style="3" customWidth="1"/>
    <col min="10466" max="10466" width="15.7109375" style="3" customWidth="1"/>
    <col min="10467" max="10467" width="8.7109375" style="3"/>
    <col min="10468" max="10468" width="16.42578125" style="3" customWidth="1"/>
    <col min="10469" max="10469" width="24.28515625" style="3" customWidth="1"/>
    <col min="10470" max="10710" width="8.7109375" style="3"/>
    <col min="10711" max="10711" width="32.7109375" style="3" customWidth="1"/>
    <col min="10712" max="10712" width="10.5703125" style="3" customWidth="1"/>
    <col min="10713" max="10713" width="19.140625" style="3" customWidth="1"/>
    <col min="10714" max="10714" width="17" style="3" customWidth="1"/>
    <col min="10715" max="10715" width="16.85546875" style="3" customWidth="1"/>
    <col min="10716" max="10716" width="16.42578125" style="3" customWidth="1"/>
    <col min="10717" max="10717" width="17.140625" style="3" customWidth="1"/>
    <col min="10718" max="10718" width="15.7109375" style="3" customWidth="1"/>
    <col min="10719" max="10719" width="16" style="3" customWidth="1"/>
    <col min="10720" max="10720" width="15.5703125" style="3" customWidth="1"/>
    <col min="10721" max="10721" width="14.42578125" style="3" customWidth="1"/>
    <col min="10722" max="10722" width="15.7109375" style="3" customWidth="1"/>
    <col min="10723" max="10723" width="8.7109375" style="3"/>
    <col min="10724" max="10724" width="16.42578125" style="3" customWidth="1"/>
    <col min="10725" max="10725" width="24.28515625" style="3" customWidth="1"/>
    <col min="10726" max="10966" width="8.7109375" style="3"/>
    <col min="10967" max="10967" width="32.7109375" style="3" customWidth="1"/>
    <col min="10968" max="10968" width="10.5703125" style="3" customWidth="1"/>
    <col min="10969" max="10969" width="19.140625" style="3" customWidth="1"/>
    <col min="10970" max="10970" width="17" style="3" customWidth="1"/>
    <col min="10971" max="10971" width="16.85546875" style="3" customWidth="1"/>
    <col min="10972" max="10972" width="16.42578125" style="3" customWidth="1"/>
    <col min="10973" max="10973" width="17.140625" style="3" customWidth="1"/>
    <col min="10974" max="10974" width="15.7109375" style="3" customWidth="1"/>
    <col min="10975" max="10975" width="16" style="3" customWidth="1"/>
    <col min="10976" max="10976" width="15.5703125" style="3" customWidth="1"/>
    <col min="10977" max="10977" width="14.42578125" style="3" customWidth="1"/>
    <col min="10978" max="10978" width="15.7109375" style="3" customWidth="1"/>
    <col min="10979" max="10979" width="8.7109375" style="3"/>
    <col min="10980" max="10980" width="16.42578125" style="3" customWidth="1"/>
    <col min="10981" max="10981" width="24.28515625" style="3" customWidth="1"/>
    <col min="10982" max="11222" width="8.7109375" style="3"/>
    <col min="11223" max="11223" width="32.7109375" style="3" customWidth="1"/>
    <col min="11224" max="11224" width="10.5703125" style="3" customWidth="1"/>
    <col min="11225" max="11225" width="19.140625" style="3" customWidth="1"/>
    <col min="11226" max="11226" width="17" style="3" customWidth="1"/>
    <col min="11227" max="11227" width="16.85546875" style="3" customWidth="1"/>
    <col min="11228" max="11228" width="16.42578125" style="3" customWidth="1"/>
    <col min="11229" max="11229" width="17.140625" style="3" customWidth="1"/>
    <col min="11230" max="11230" width="15.7109375" style="3" customWidth="1"/>
    <col min="11231" max="11231" width="16" style="3" customWidth="1"/>
    <col min="11232" max="11232" width="15.5703125" style="3" customWidth="1"/>
    <col min="11233" max="11233" width="14.42578125" style="3" customWidth="1"/>
    <col min="11234" max="11234" width="15.7109375" style="3" customWidth="1"/>
    <col min="11235" max="11235" width="8.7109375" style="3"/>
    <col min="11236" max="11236" width="16.42578125" style="3" customWidth="1"/>
    <col min="11237" max="11237" width="24.28515625" style="3" customWidth="1"/>
    <col min="11238" max="11478" width="8.7109375" style="3"/>
    <col min="11479" max="11479" width="32.7109375" style="3" customWidth="1"/>
    <col min="11480" max="11480" width="10.5703125" style="3" customWidth="1"/>
    <col min="11481" max="11481" width="19.140625" style="3" customWidth="1"/>
    <col min="11482" max="11482" width="17" style="3" customWidth="1"/>
    <col min="11483" max="11483" width="16.85546875" style="3" customWidth="1"/>
    <col min="11484" max="11484" width="16.42578125" style="3" customWidth="1"/>
    <col min="11485" max="11485" width="17.140625" style="3" customWidth="1"/>
    <col min="11486" max="11486" width="15.7109375" style="3" customWidth="1"/>
    <col min="11487" max="11487" width="16" style="3" customWidth="1"/>
    <col min="11488" max="11488" width="15.5703125" style="3" customWidth="1"/>
    <col min="11489" max="11489" width="14.42578125" style="3" customWidth="1"/>
    <col min="11490" max="11490" width="15.7109375" style="3" customWidth="1"/>
    <col min="11491" max="11491" width="8.7109375" style="3"/>
    <col min="11492" max="11492" width="16.42578125" style="3" customWidth="1"/>
    <col min="11493" max="11493" width="24.28515625" style="3" customWidth="1"/>
    <col min="11494" max="11734" width="8.7109375" style="3"/>
    <col min="11735" max="11735" width="32.7109375" style="3" customWidth="1"/>
    <col min="11736" max="11736" width="10.5703125" style="3" customWidth="1"/>
    <col min="11737" max="11737" width="19.140625" style="3" customWidth="1"/>
    <col min="11738" max="11738" width="17" style="3" customWidth="1"/>
    <col min="11739" max="11739" width="16.85546875" style="3" customWidth="1"/>
    <col min="11740" max="11740" width="16.42578125" style="3" customWidth="1"/>
    <col min="11741" max="11741" width="17.140625" style="3" customWidth="1"/>
    <col min="11742" max="11742" width="15.7109375" style="3" customWidth="1"/>
    <col min="11743" max="11743" width="16" style="3" customWidth="1"/>
    <col min="11744" max="11744" width="15.5703125" style="3" customWidth="1"/>
    <col min="11745" max="11745" width="14.42578125" style="3" customWidth="1"/>
    <col min="11746" max="11746" width="15.7109375" style="3" customWidth="1"/>
    <col min="11747" max="11747" width="8.7109375" style="3"/>
    <col min="11748" max="11748" width="16.42578125" style="3" customWidth="1"/>
    <col min="11749" max="11749" width="24.28515625" style="3" customWidth="1"/>
    <col min="11750" max="11990" width="8.7109375" style="3"/>
    <col min="11991" max="11991" width="32.7109375" style="3" customWidth="1"/>
    <col min="11992" max="11992" width="10.5703125" style="3" customWidth="1"/>
    <col min="11993" max="11993" width="19.140625" style="3" customWidth="1"/>
    <col min="11994" max="11994" width="17" style="3" customWidth="1"/>
    <col min="11995" max="11995" width="16.85546875" style="3" customWidth="1"/>
    <col min="11996" max="11996" width="16.42578125" style="3" customWidth="1"/>
    <col min="11997" max="11997" width="17.140625" style="3" customWidth="1"/>
    <col min="11998" max="11998" width="15.7109375" style="3" customWidth="1"/>
    <col min="11999" max="11999" width="16" style="3" customWidth="1"/>
    <col min="12000" max="12000" width="15.5703125" style="3" customWidth="1"/>
    <col min="12001" max="12001" width="14.42578125" style="3" customWidth="1"/>
    <col min="12002" max="12002" width="15.7109375" style="3" customWidth="1"/>
    <col min="12003" max="12003" width="8.7109375" style="3"/>
    <col min="12004" max="12004" width="16.42578125" style="3" customWidth="1"/>
    <col min="12005" max="12005" width="24.28515625" style="3" customWidth="1"/>
    <col min="12006" max="12246" width="8.7109375" style="3"/>
    <col min="12247" max="12247" width="32.7109375" style="3" customWidth="1"/>
    <col min="12248" max="12248" width="10.5703125" style="3" customWidth="1"/>
    <col min="12249" max="12249" width="19.140625" style="3" customWidth="1"/>
    <col min="12250" max="12250" width="17" style="3" customWidth="1"/>
    <col min="12251" max="12251" width="16.85546875" style="3" customWidth="1"/>
    <col min="12252" max="12252" width="16.42578125" style="3" customWidth="1"/>
    <col min="12253" max="12253" width="17.140625" style="3" customWidth="1"/>
    <col min="12254" max="12254" width="15.7109375" style="3" customWidth="1"/>
    <col min="12255" max="12255" width="16" style="3" customWidth="1"/>
    <col min="12256" max="12256" width="15.5703125" style="3" customWidth="1"/>
    <col min="12257" max="12257" width="14.42578125" style="3" customWidth="1"/>
    <col min="12258" max="12258" width="15.7109375" style="3" customWidth="1"/>
    <col min="12259" max="12259" width="8.7109375" style="3"/>
    <col min="12260" max="12260" width="16.42578125" style="3" customWidth="1"/>
    <col min="12261" max="12261" width="24.28515625" style="3" customWidth="1"/>
    <col min="12262" max="12502" width="8.7109375" style="3"/>
    <col min="12503" max="12503" width="32.7109375" style="3" customWidth="1"/>
    <col min="12504" max="12504" width="10.5703125" style="3" customWidth="1"/>
    <col min="12505" max="12505" width="19.140625" style="3" customWidth="1"/>
    <col min="12506" max="12506" width="17" style="3" customWidth="1"/>
    <col min="12507" max="12507" width="16.85546875" style="3" customWidth="1"/>
    <col min="12508" max="12508" width="16.42578125" style="3" customWidth="1"/>
    <col min="12509" max="12509" width="17.140625" style="3" customWidth="1"/>
    <col min="12510" max="12510" width="15.7109375" style="3" customWidth="1"/>
    <col min="12511" max="12511" width="16" style="3" customWidth="1"/>
    <col min="12512" max="12512" width="15.5703125" style="3" customWidth="1"/>
    <col min="12513" max="12513" width="14.42578125" style="3" customWidth="1"/>
    <col min="12514" max="12514" width="15.7109375" style="3" customWidth="1"/>
    <col min="12515" max="12515" width="8.7109375" style="3"/>
    <col min="12516" max="12516" width="16.42578125" style="3" customWidth="1"/>
    <col min="12517" max="12517" width="24.28515625" style="3" customWidth="1"/>
    <col min="12518" max="12758" width="8.7109375" style="3"/>
    <col min="12759" max="12759" width="32.7109375" style="3" customWidth="1"/>
    <col min="12760" max="12760" width="10.5703125" style="3" customWidth="1"/>
    <col min="12761" max="12761" width="19.140625" style="3" customWidth="1"/>
    <col min="12762" max="12762" width="17" style="3" customWidth="1"/>
    <col min="12763" max="12763" width="16.85546875" style="3" customWidth="1"/>
    <col min="12764" max="12764" width="16.42578125" style="3" customWidth="1"/>
    <col min="12765" max="12765" width="17.140625" style="3" customWidth="1"/>
    <col min="12766" max="12766" width="15.7109375" style="3" customWidth="1"/>
    <col min="12767" max="12767" width="16" style="3" customWidth="1"/>
    <col min="12768" max="12768" width="15.5703125" style="3" customWidth="1"/>
    <col min="12769" max="12769" width="14.42578125" style="3" customWidth="1"/>
    <col min="12770" max="12770" width="15.7109375" style="3" customWidth="1"/>
    <col min="12771" max="12771" width="8.7109375" style="3"/>
    <col min="12772" max="12772" width="16.42578125" style="3" customWidth="1"/>
    <col min="12773" max="12773" width="24.28515625" style="3" customWidth="1"/>
    <col min="12774" max="13014" width="8.7109375" style="3"/>
    <col min="13015" max="13015" width="32.7109375" style="3" customWidth="1"/>
    <col min="13016" max="13016" width="10.5703125" style="3" customWidth="1"/>
    <col min="13017" max="13017" width="19.140625" style="3" customWidth="1"/>
    <col min="13018" max="13018" width="17" style="3" customWidth="1"/>
    <col min="13019" max="13019" width="16.85546875" style="3" customWidth="1"/>
    <col min="13020" max="13020" width="16.42578125" style="3" customWidth="1"/>
    <col min="13021" max="13021" width="17.140625" style="3" customWidth="1"/>
    <col min="13022" max="13022" width="15.7109375" style="3" customWidth="1"/>
    <col min="13023" max="13023" width="16" style="3" customWidth="1"/>
    <col min="13024" max="13024" width="15.5703125" style="3" customWidth="1"/>
    <col min="13025" max="13025" width="14.42578125" style="3" customWidth="1"/>
    <col min="13026" max="13026" width="15.7109375" style="3" customWidth="1"/>
    <col min="13027" max="13027" width="8.7109375" style="3"/>
    <col min="13028" max="13028" width="16.42578125" style="3" customWidth="1"/>
    <col min="13029" max="13029" width="24.28515625" style="3" customWidth="1"/>
    <col min="13030" max="13270" width="8.7109375" style="3"/>
    <col min="13271" max="13271" width="32.7109375" style="3" customWidth="1"/>
    <col min="13272" max="13272" width="10.5703125" style="3" customWidth="1"/>
    <col min="13273" max="13273" width="19.140625" style="3" customWidth="1"/>
    <col min="13274" max="13274" width="17" style="3" customWidth="1"/>
    <col min="13275" max="13275" width="16.85546875" style="3" customWidth="1"/>
    <col min="13276" max="13276" width="16.42578125" style="3" customWidth="1"/>
    <col min="13277" max="13277" width="17.140625" style="3" customWidth="1"/>
    <col min="13278" max="13278" width="15.7109375" style="3" customWidth="1"/>
    <col min="13279" max="13279" width="16" style="3" customWidth="1"/>
    <col min="13280" max="13280" width="15.5703125" style="3" customWidth="1"/>
    <col min="13281" max="13281" width="14.42578125" style="3" customWidth="1"/>
    <col min="13282" max="13282" width="15.7109375" style="3" customWidth="1"/>
    <col min="13283" max="13283" width="8.7109375" style="3"/>
    <col min="13284" max="13284" width="16.42578125" style="3" customWidth="1"/>
    <col min="13285" max="13285" width="24.28515625" style="3" customWidth="1"/>
    <col min="13286" max="13526" width="8.7109375" style="3"/>
    <col min="13527" max="13527" width="32.7109375" style="3" customWidth="1"/>
    <col min="13528" max="13528" width="10.5703125" style="3" customWidth="1"/>
    <col min="13529" max="13529" width="19.140625" style="3" customWidth="1"/>
    <col min="13530" max="13530" width="17" style="3" customWidth="1"/>
    <col min="13531" max="13531" width="16.85546875" style="3" customWidth="1"/>
    <col min="13532" max="13532" width="16.42578125" style="3" customWidth="1"/>
    <col min="13533" max="13533" width="17.140625" style="3" customWidth="1"/>
    <col min="13534" max="13534" width="15.7109375" style="3" customWidth="1"/>
    <col min="13535" max="13535" width="16" style="3" customWidth="1"/>
    <col min="13536" max="13536" width="15.5703125" style="3" customWidth="1"/>
    <col min="13537" max="13537" width="14.42578125" style="3" customWidth="1"/>
    <col min="13538" max="13538" width="15.7109375" style="3" customWidth="1"/>
    <col min="13539" max="13539" width="8.7109375" style="3"/>
    <col min="13540" max="13540" width="16.42578125" style="3" customWidth="1"/>
    <col min="13541" max="13541" width="24.28515625" style="3" customWidth="1"/>
    <col min="13542" max="13782" width="8.7109375" style="3"/>
    <col min="13783" max="13783" width="32.7109375" style="3" customWidth="1"/>
    <col min="13784" max="13784" width="10.5703125" style="3" customWidth="1"/>
    <col min="13785" max="13785" width="19.140625" style="3" customWidth="1"/>
    <col min="13786" max="13786" width="17" style="3" customWidth="1"/>
    <col min="13787" max="13787" width="16.85546875" style="3" customWidth="1"/>
    <col min="13788" max="13788" width="16.42578125" style="3" customWidth="1"/>
    <col min="13789" max="13789" width="17.140625" style="3" customWidth="1"/>
    <col min="13790" max="13790" width="15.7109375" style="3" customWidth="1"/>
    <col min="13791" max="13791" width="16" style="3" customWidth="1"/>
    <col min="13792" max="13792" width="15.5703125" style="3" customWidth="1"/>
    <col min="13793" max="13793" width="14.42578125" style="3" customWidth="1"/>
    <col min="13794" max="13794" width="15.7109375" style="3" customWidth="1"/>
    <col min="13795" max="13795" width="8.7109375" style="3"/>
    <col min="13796" max="13796" width="16.42578125" style="3" customWidth="1"/>
    <col min="13797" max="13797" width="24.28515625" style="3" customWidth="1"/>
    <col min="13798" max="14038" width="8.7109375" style="3"/>
    <col min="14039" max="14039" width="32.7109375" style="3" customWidth="1"/>
    <col min="14040" max="14040" width="10.5703125" style="3" customWidth="1"/>
    <col min="14041" max="14041" width="19.140625" style="3" customWidth="1"/>
    <col min="14042" max="14042" width="17" style="3" customWidth="1"/>
    <col min="14043" max="14043" width="16.85546875" style="3" customWidth="1"/>
    <col min="14044" max="14044" width="16.42578125" style="3" customWidth="1"/>
    <col min="14045" max="14045" width="17.140625" style="3" customWidth="1"/>
    <col min="14046" max="14046" width="15.7109375" style="3" customWidth="1"/>
    <col min="14047" max="14047" width="16" style="3" customWidth="1"/>
    <col min="14048" max="14048" width="15.5703125" style="3" customWidth="1"/>
    <col min="14049" max="14049" width="14.42578125" style="3" customWidth="1"/>
    <col min="14050" max="14050" width="15.7109375" style="3" customWidth="1"/>
    <col min="14051" max="14051" width="8.7109375" style="3"/>
    <col min="14052" max="14052" width="16.42578125" style="3" customWidth="1"/>
    <col min="14053" max="14053" width="24.28515625" style="3" customWidth="1"/>
    <col min="14054" max="14294" width="8.7109375" style="3"/>
    <col min="14295" max="14295" width="32.7109375" style="3" customWidth="1"/>
    <col min="14296" max="14296" width="10.5703125" style="3" customWidth="1"/>
    <col min="14297" max="14297" width="19.140625" style="3" customWidth="1"/>
    <col min="14298" max="14298" width="17" style="3" customWidth="1"/>
    <col min="14299" max="14299" width="16.85546875" style="3" customWidth="1"/>
    <col min="14300" max="14300" width="16.42578125" style="3" customWidth="1"/>
    <col min="14301" max="14301" width="17.140625" style="3" customWidth="1"/>
    <col min="14302" max="14302" width="15.7109375" style="3" customWidth="1"/>
    <col min="14303" max="14303" width="16" style="3" customWidth="1"/>
    <col min="14304" max="14304" width="15.5703125" style="3" customWidth="1"/>
    <col min="14305" max="14305" width="14.42578125" style="3" customWidth="1"/>
    <col min="14306" max="14306" width="15.7109375" style="3" customWidth="1"/>
    <col min="14307" max="14307" width="8.7109375" style="3"/>
    <col min="14308" max="14308" width="16.42578125" style="3" customWidth="1"/>
    <col min="14309" max="14309" width="24.28515625" style="3" customWidth="1"/>
    <col min="14310" max="14550" width="8.7109375" style="3"/>
    <col min="14551" max="14551" width="32.7109375" style="3" customWidth="1"/>
    <col min="14552" max="14552" width="10.5703125" style="3" customWidth="1"/>
    <col min="14553" max="14553" width="19.140625" style="3" customWidth="1"/>
    <col min="14554" max="14554" width="17" style="3" customWidth="1"/>
    <col min="14555" max="14555" width="16.85546875" style="3" customWidth="1"/>
    <col min="14556" max="14556" width="16.42578125" style="3" customWidth="1"/>
    <col min="14557" max="14557" width="17.140625" style="3" customWidth="1"/>
    <col min="14558" max="14558" width="15.7109375" style="3" customWidth="1"/>
    <col min="14559" max="14559" width="16" style="3" customWidth="1"/>
    <col min="14560" max="14560" width="15.5703125" style="3" customWidth="1"/>
    <col min="14561" max="14561" width="14.42578125" style="3" customWidth="1"/>
    <col min="14562" max="14562" width="15.7109375" style="3" customWidth="1"/>
    <col min="14563" max="14563" width="8.7109375" style="3"/>
    <col min="14564" max="14564" width="16.42578125" style="3" customWidth="1"/>
    <col min="14565" max="14565" width="24.28515625" style="3" customWidth="1"/>
    <col min="14566" max="14806" width="8.7109375" style="3"/>
    <col min="14807" max="14807" width="32.7109375" style="3" customWidth="1"/>
    <col min="14808" max="14808" width="10.5703125" style="3" customWidth="1"/>
    <col min="14809" max="14809" width="19.140625" style="3" customWidth="1"/>
    <col min="14810" max="14810" width="17" style="3" customWidth="1"/>
    <col min="14811" max="14811" width="16.85546875" style="3" customWidth="1"/>
    <col min="14812" max="14812" width="16.42578125" style="3" customWidth="1"/>
    <col min="14813" max="14813" width="17.140625" style="3" customWidth="1"/>
    <col min="14814" max="14814" width="15.7109375" style="3" customWidth="1"/>
    <col min="14815" max="14815" width="16" style="3" customWidth="1"/>
    <col min="14816" max="14816" width="15.5703125" style="3" customWidth="1"/>
    <col min="14817" max="14817" width="14.42578125" style="3" customWidth="1"/>
    <col min="14818" max="14818" width="15.7109375" style="3" customWidth="1"/>
    <col min="14819" max="14819" width="8.7109375" style="3"/>
    <col min="14820" max="14820" width="16.42578125" style="3" customWidth="1"/>
    <col min="14821" max="14821" width="24.28515625" style="3" customWidth="1"/>
    <col min="14822" max="15062" width="8.7109375" style="3"/>
    <col min="15063" max="15063" width="32.7109375" style="3" customWidth="1"/>
    <col min="15064" max="15064" width="10.5703125" style="3" customWidth="1"/>
    <col min="15065" max="15065" width="19.140625" style="3" customWidth="1"/>
    <col min="15066" max="15066" width="17" style="3" customWidth="1"/>
    <col min="15067" max="15067" width="16.85546875" style="3" customWidth="1"/>
    <col min="15068" max="15068" width="16.42578125" style="3" customWidth="1"/>
    <col min="15069" max="15069" width="17.140625" style="3" customWidth="1"/>
    <col min="15070" max="15070" width="15.7109375" style="3" customWidth="1"/>
    <col min="15071" max="15071" width="16" style="3" customWidth="1"/>
    <col min="15072" max="15072" width="15.5703125" style="3" customWidth="1"/>
    <col min="15073" max="15073" width="14.42578125" style="3" customWidth="1"/>
    <col min="15074" max="15074" width="15.7109375" style="3" customWidth="1"/>
    <col min="15075" max="15075" width="8.7109375" style="3"/>
    <col min="15076" max="15076" width="16.42578125" style="3" customWidth="1"/>
    <col min="15077" max="15077" width="24.28515625" style="3" customWidth="1"/>
    <col min="15078" max="15318" width="8.7109375" style="3"/>
    <col min="15319" max="15319" width="32.7109375" style="3" customWidth="1"/>
    <col min="15320" max="15320" width="10.5703125" style="3" customWidth="1"/>
    <col min="15321" max="15321" width="19.140625" style="3" customWidth="1"/>
    <col min="15322" max="15322" width="17" style="3" customWidth="1"/>
    <col min="15323" max="15323" width="16.85546875" style="3" customWidth="1"/>
    <col min="15324" max="15324" width="16.42578125" style="3" customWidth="1"/>
    <col min="15325" max="15325" width="17.140625" style="3" customWidth="1"/>
    <col min="15326" max="15326" width="15.7109375" style="3" customWidth="1"/>
    <col min="15327" max="15327" width="16" style="3" customWidth="1"/>
    <col min="15328" max="15328" width="15.5703125" style="3" customWidth="1"/>
    <col min="15329" max="15329" width="14.42578125" style="3" customWidth="1"/>
    <col min="15330" max="15330" width="15.7109375" style="3" customWidth="1"/>
    <col min="15331" max="15331" width="8.7109375" style="3"/>
    <col min="15332" max="15332" width="16.42578125" style="3" customWidth="1"/>
    <col min="15333" max="15333" width="24.28515625" style="3" customWidth="1"/>
    <col min="15334" max="15574" width="8.7109375" style="3"/>
    <col min="15575" max="15575" width="32.7109375" style="3" customWidth="1"/>
    <col min="15576" max="15576" width="10.5703125" style="3" customWidth="1"/>
    <col min="15577" max="15577" width="19.140625" style="3" customWidth="1"/>
    <col min="15578" max="15578" width="17" style="3" customWidth="1"/>
    <col min="15579" max="15579" width="16.85546875" style="3" customWidth="1"/>
    <col min="15580" max="15580" width="16.42578125" style="3" customWidth="1"/>
    <col min="15581" max="15581" width="17.140625" style="3" customWidth="1"/>
    <col min="15582" max="15582" width="15.7109375" style="3" customWidth="1"/>
    <col min="15583" max="15583" width="16" style="3" customWidth="1"/>
    <col min="15584" max="15584" width="15.5703125" style="3" customWidth="1"/>
    <col min="15585" max="15585" width="14.42578125" style="3" customWidth="1"/>
    <col min="15586" max="15586" width="15.7109375" style="3" customWidth="1"/>
    <col min="15587" max="15587" width="8.7109375" style="3"/>
    <col min="15588" max="15588" width="16.42578125" style="3" customWidth="1"/>
    <col min="15589" max="15589" width="24.28515625" style="3" customWidth="1"/>
    <col min="15590" max="15830" width="8.7109375" style="3"/>
    <col min="15831" max="15831" width="32.7109375" style="3" customWidth="1"/>
    <col min="15832" max="15832" width="10.5703125" style="3" customWidth="1"/>
    <col min="15833" max="15833" width="19.140625" style="3" customWidth="1"/>
    <col min="15834" max="15834" width="17" style="3" customWidth="1"/>
    <col min="15835" max="15835" width="16.85546875" style="3" customWidth="1"/>
    <col min="15836" max="15836" width="16.42578125" style="3" customWidth="1"/>
    <col min="15837" max="15837" width="17.140625" style="3" customWidth="1"/>
    <col min="15838" max="15838" width="15.7109375" style="3" customWidth="1"/>
    <col min="15839" max="15839" width="16" style="3" customWidth="1"/>
    <col min="15840" max="15840" width="15.5703125" style="3" customWidth="1"/>
    <col min="15841" max="15841" width="14.42578125" style="3" customWidth="1"/>
    <col min="15842" max="15842" width="15.7109375" style="3" customWidth="1"/>
    <col min="15843" max="15843" width="8.7109375" style="3"/>
    <col min="15844" max="15844" width="16.42578125" style="3" customWidth="1"/>
    <col min="15845" max="15845" width="24.28515625" style="3" customWidth="1"/>
    <col min="15846" max="16086" width="8.7109375" style="3"/>
    <col min="16087" max="16087" width="32.7109375" style="3" customWidth="1"/>
    <col min="16088" max="16088" width="10.5703125" style="3" customWidth="1"/>
    <col min="16089" max="16089" width="19.140625" style="3" customWidth="1"/>
    <col min="16090" max="16090" width="17" style="3" customWidth="1"/>
    <col min="16091" max="16091" width="16.85546875" style="3" customWidth="1"/>
    <col min="16092" max="16092" width="16.42578125" style="3" customWidth="1"/>
    <col min="16093" max="16093" width="17.140625" style="3" customWidth="1"/>
    <col min="16094" max="16094" width="15.7109375" style="3" customWidth="1"/>
    <col min="16095" max="16095" width="16" style="3" customWidth="1"/>
    <col min="16096" max="16096" width="15.5703125" style="3" customWidth="1"/>
    <col min="16097" max="16097" width="14.42578125" style="3" customWidth="1"/>
    <col min="16098" max="16098" width="15.7109375" style="3" customWidth="1"/>
    <col min="16099" max="16099" width="8.7109375" style="3"/>
    <col min="16100" max="16100" width="16.42578125" style="3" customWidth="1"/>
    <col min="16101" max="16101" width="24.28515625" style="3" customWidth="1"/>
    <col min="16102" max="16381" width="8.7109375" style="3"/>
    <col min="16382" max="16384" width="8.7109375" style="3" customWidth="1"/>
  </cols>
  <sheetData>
    <row r="1" spans="2:13" ht="15.75" thickBot="1" x14ac:dyDescent="0.3"/>
    <row r="2" spans="2:13" ht="50.1" customHeight="1" thickBot="1" x14ac:dyDescent="0.3">
      <c r="B2" s="92" t="s">
        <v>106</v>
      </c>
      <c r="C2" s="93"/>
      <c r="D2" s="93"/>
      <c r="E2" s="93"/>
      <c r="F2" s="93"/>
      <c r="G2" s="93"/>
      <c r="H2" s="93"/>
      <c r="I2" s="93"/>
      <c r="J2" s="93"/>
      <c r="K2" s="93"/>
      <c r="L2" s="94"/>
    </row>
    <row r="3" spans="2:13" ht="6" customHeight="1" thickBot="1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3" s="2" customFormat="1" ht="30" customHeight="1" thickBot="1" x14ac:dyDescent="0.3">
      <c r="B4" s="13" t="s">
        <v>0</v>
      </c>
      <c r="C4" s="15" t="s">
        <v>71</v>
      </c>
      <c r="D4" s="20" t="s">
        <v>72</v>
      </c>
      <c r="E4" s="15" t="s">
        <v>82</v>
      </c>
      <c r="F4" s="20" t="s">
        <v>83</v>
      </c>
      <c r="G4" s="27" t="s">
        <v>156</v>
      </c>
      <c r="H4" s="27" t="s">
        <v>162</v>
      </c>
      <c r="I4" s="27" t="s">
        <v>86</v>
      </c>
      <c r="J4" s="24" t="s">
        <v>85</v>
      </c>
      <c r="K4" s="20" t="s">
        <v>157</v>
      </c>
      <c r="L4" s="27" t="s">
        <v>1</v>
      </c>
      <c r="M4" s="1"/>
    </row>
    <row r="5" spans="2:13" x14ac:dyDescent="0.25">
      <c r="B5" s="31" t="s">
        <v>51</v>
      </c>
      <c r="C5" s="17">
        <v>233022</v>
      </c>
      <c r="D5" s="17">
        <v>1</v>
      </c>
      <c r="E5" s="33">
        <v>8</v>
      </c>
      <c r="F5" s="35">
        <v>3</v>
      </c>
      <c r="G5" s="28">
        <v>3332.97</v>
      </c>
      <c r="H5" s="28">
        <f>G5*F5</f>
        <v>9998.91</v>
      </c>
      <c r="I5" s="28">
        <v>287.33600000000001</v>
      </c>
      <c r="J5" s="25">
        <v>297.52066115702479</v>
      </c>
      <c r="K5" s="21">
        <v>504.68720000000002</v>
      </c>
      <c r="L5" s="28">
        <f>SUM(H5:K5)</f>
        <v>11088.453861157024</v>
      </c>
      <c r="M5" s="2"/>
    </row>
    <row r="6" spans="2:13" x14ac:dyDescent="0.25">
      <c r="B6" s="32" t="s">
        <v>73</v>
      </c>
      <c r="C6" s="18">
        <v>214370</v>
      </c>
      <c r="D6" s="18">
        <v>1</v>
      </c>
      <c r="E6" s="34">
        <v>4</v>
      </c>
      <c r="F6" s="36">
        <v>11</v>
      </c>
      <c r="G6" s="29">
        <v>1849.43</v>
      </c>
      <c r="H6" s="28">
        <f t="shared" ref="H6:H29" si="0">G6*F6</f>
        <v>20343.73</v>
      </c>
      <c r="I6" s="28">
        <v>620.13599999999997</v>
      </c>
      <c r="J6" s="25">
        <v>297.52066115702479</v>
      </c>
      <c r="K6" s="22">
        <v>504.68720000000002</v>
      </c>
      <c r="L6" s="28">
        <f t="shared" ref="L6:L29" si="1">SUM(H6:K6)</f>
        <v>21766.073861157023</v>
      </c>
      <c r="M6" s="2"/>
    </row>
    <row r="7" spans="2:13" x14ac:dyDescent="0.25">
      <c r="B7" s="32" t="s">
        <v>74</v>
      </c>
      <c r="C7" s="18">
        <v>87330</v>
      </c>
      <c r="D7" s="17">
        <v>1</v>
      </c>
      <c r="E7" s="33">
        <v>4</v>
      </c>
      <c r="F7" s="36">
        <v>3</v>
      </c>
      <c r="G7" s="29">
        <v>1849.43</v>
      </c>
      <c r="H7" s="28">
        <f t="shared" si="0"/>
        <v>5548.29</v>
      </c>
      <c r="I7" s="28">
        <v>287.33600000000001</v>
      </c>
      <c r="J7" s="25">
        <v>297.52066115702479</v>
      </c>
      <c r="K7" s="22">
        <v>504.68720000000002</v>
      </c>
      <c r="L7" s="28">
        <f t="shared" si="1"/>
        <v>6637.8338611570252</v>
      </c>
      <c r="M7" s="2"/>
    </row>
    <row r="8" spans="2:13" x14ac:dyDescent="0.25">
      <c r="B8" s="32" t="s">
        <v>43</v>
      </c>
      <c r="C8" s="18">
        <v>41748</v>
      </c>
      <c r="D8" s="18">
        <v>1</v>
      </c>
      <c r="E8" s="34">
        <v>4</v>
      </c>
      <c r="F8" s="36">
        <v>2</v>
      </c>
      <c r="G8" s="29">
        <v>1629.4304000000002</v>
      </c>
      <c r="H8" s="28">
        <f t="shared" si="0"/>
        <v>3258.8608000000004</v>
      </c>
      <c r="I8" s="28">
        <v>245.73599999999999</v>
      </c>
      <c r="J8" s="25">
        <v>297.52066115702479</v>
      </c>
      <c r="K8" s="22">
        <v>504.68720000000002</v>
      </c>
      <c r="L8" s="28">
        <f t="shared" si="1"/>
        <v>4306.8046611570253</v>
      </c>
      <c r="M8" s="2"/>
    </row>
    <row r="9" spans="2:13" x14ac:dyDescent="0.25">
      <c r="B9" s="32" t="s">
        <v>30</v>
      </c>
      <c r="C9" s="18">
        <v>58362</v>
      </c>
      <c r="D9" s="18">
        <v>1</v>
      </c>
      <c r="E9" s="34">
        <v>4</v>
      </c>
      <c r="F9" s="36">
        <v>2</v>
      </c>
      <c r="G9" s="29">
        <v>1629.4304000000002</v>
      </c>
      <c r="H9" s="28">
        <f t="shared" si="0"/>
        <v>3258.8608000000004</v>
      </c>
      <c r="I9" s="28">
        <v>245.73599999999999</v>
      </c>
      <c r="J9" s="25">
        <v>297.52066115702479</v>
      </c>
      <c r="K9" s="22">
        <v>504.68720000000002</v>
      </c>
      <c r="L9" s="28">
        <f t="shared" si="1"/>
        <v>4306.8046611570253</v>
      </c>
      <c r="M9" s="2"/>
    </row>
    <row r="10" spans="2:13" x14ac:dyDescent="0.25">
      <c r="B10" s="32" t="s">
        <v>75</v>
      </c>
      <c r="C10" s="18">
        <v>27122</v>
      </c>
      <c r="D10" s="18">
        <v>1</v>
      </c>
      <c r="E10" s="34">
        <v>4</v>
      </c>
      <c r="F10" s="36">
        <v>1</v>
      </c>
      <c r="G10" s="29">
        <v>1849.43</v>
      </c>
      <c r="H10" s="28">
        <f t="shared" si="0"/>
        <v>1849.43</v>
      </c>
      <c r="I10" s="28">
        <v>204.136</v>
      </c>
      <c r="J10" s="25">
        <v>297.52066115702479</v>
      </c>
      <c r="K10" s="22">
        <v>504.68720000000002</v>
      </c>
      <c r="L10" s="28">
        <f t="shared" si="1"/>
        <v>2855.7738611570248</v>
      </c>
      <c r="M10" s="2"/>
    </row>
    <row r="11" spans="2:13" x14ac:dyDescent="0.25">
      <c r="B11" s="32" t="s">
        <v>76</v>
      </c>
      <c r="C11" s="18">
        <v>25844</v>
      </c>
      <c r="D11" s="18">
        <v>1</v>
      </c>
      <c r="E11" s="34">
        <v>4</v>
      </c>
      <c r="F11" s="36">
        <v>1</v>
      </c>
      <c r="G11" s="29">
        <v>1629.4304000000002</v>
      </c>
      <c r="H11" s="28">
        <f t="shared" si="0"/>
        <v>1629.4304000000002</v>
      </c>
      <c r="I11" s="28">
        <v>204.136</v>
      </c>
      <c r="J11" s="25">
        <v>297.52066115702479</v>
      </c>
      <c r="K11" s="22">
        <v>504.68720000000002</v>
      </c>
      <c r="L11" s="28">
        <f t="shared" si="1"/>
        <v>2635.7742611570247</v>
      </c>
      <c r="M11" s="2"/>
    </row>
    <row r="12" spans="2:13" x14ac:dyDescent="0.25">
      <c r="B12" s="32" t="s">
        <v>27</v>
      </c>
      <c r="C12" s="18">
        <v>12638</v>
      </c>
      <c r="D12" s="18">
        <v>1</v>
      </c>
      <c r="E12" s="34">
        <v>4</v>
      </c>
      <c r="F12" s="36">
        <v>1</v>
      </c>
      <c r="G12" s="29">
        <v>1629.4304000000002</v>
      </c>
      <c r="H12" s="28">
        <f t="shared" si="0"/>
        <v>1629.4304000000002</v>
      </c>
      <c r="I12" s="28">
        <v>204.136</v>
      </c>
      <c r="J12" s="25">
        <v>297.52066115702479</v>
      </c>
      <c r="K12" s="22">
        <v>504.68720000000002</v>
      </c>
      <c r="L12" s="28">
        <f t="shared" si="1"/>
        <v>2635.7742611570247</v>
      </c>
      <c r="M12" s="2"/>
    </row>
    <row r="13" spans="2:13" x14ac:dyDescent="0.25">
      <c r="B13" s="32" t="s">
        <v>77</v>
      </c>
      <c r="C13" s="18">
        <v>272400</v>
      </c>
      <c r="D13" s="18">
        <v>1</v>
      </c>
      <c r="E13" s="34">
        <v>4</v>
      </c>
      <c r="F13" s="36">
        <v>11</v>
      </c>
      <c r="G13" s="29">
        <v>1849.43</v>
      </c>
      <c r="H13" s="28">
        <f t="shared" si="0"/>
        <v>20343.73</v>
      </c>
      <c r="I13" s="28">
        <v>620.13599999999997</v>
      </c>
      <c r="J13" s="25">
        <v>297.52066115702479</v>
      </c>
      <c r="K13" s="22">
        <v>504.68720000000002</v>
      </c>
      <c r="L13" s="28">
        <f t="shared" si="1"/>
        <v>21766.073861157023</v>
      </c>
      <c r="M13" s="2"/>
    </row>
    <row r="14" spans="2:13" x14ac:dyDescent="0.25">
      <c r="B14" s="32" t="s">
        <v>42</v>
      </c>
      <c r="C14" s="18">
        <v>119848</v>
      </c>
      <c r="D14" s="18">
        <v>1</v>
      </c>
      <c r="E14" s="34">
        <v>4</v>
      </c>
      <c r="F14" s="36">
        <v>4</v>
      </c>
      <c r="G14" s="29">
        <v>1849.43</v>
      </c>
      <c r="H14" s="28">
        <f t="shared" si="0"/>
        <v>7397.72</v>
      </c>
      <c r="I14" s="28">
        <v>328.93599999999998</v>
      </c>
      <c r="J14" s="25">
        <v>297.52066115702479</v>
      </c>
      <c r="K14" s="22">
        <v>504.68720000000002</v>
      </c>
      <c r="L14" s="28">
        <f t="shared" si="1"/>
        <v>8528.8638611570241</v>
      </c>
      <c r="M14" s="2"/>
    </row>
    <row r="15" spans="2:13" x14ac:dyDescent="0.25">
      <c r="B15" s="32" t="s">
        <v>58</v>
      </c>
      <c r="C15" s="18">
        <v>266864</v>
      </c>
      <c r="D15" s="18">
        <v>1</v>
      </c>
      <c r="E15" s="34">
        <v>4</v>
      </c>
      <c r="F15" s="36">
        <v>11</v>
      </c>
      <c r="G15" s="29">
        <v>1849.43</v>
      </c>
      <c r="H15" s="28">
        <f t="shared" si="0"/>
        <v>20343.73</v>
      </c>
      <c r="I15" s="28">
        <v>620.13599999999997</v>
      </c>
      <c r="J15" s="25">
        <v>297.52066115702479</v>
      </c>
      <c r="K15" s="22">
        <v>504.68720000000002</v>
      </c>
      <c r="L15" s="28">
        <f t="shared" si="1"/>
        <v>21766.073861157023</v>
      </c>
      <c r="M15" s="2"/>
    </row>
    <row r="16" spans="2:13" x14ac:dyDescent="0.25">
      <c r="B16" s="32" t="s">
        <v>78</v>
      </c>
      <c r="C16" s="18">
        <v>64610</v>
      </c>
      <c r="D16" s="18">
        <v>1</v>
      </c>
      <c r="E16" s="34">
        <v>4</v>
      </c>
      <c r="F16" s="36">
        <v>2</v>
      </c>
      <c r="G16" s="29">
        <v>1849.43</v>
      </c>
      <c r="H16" s="28">
        <f t="shared" si="0"/>
        <v>3698.86</v>
      </c>
      <c r="I16" s="28">
        <v>245.73599999999999</v>
      </c>
      <c r="J16" s="25">
        <v>297.52066115702479</v>
      </c>
      <c r="K16" s="22">
        <v>504.68720000000002</v>
      </c>
      <c r="L16" s="28">
        <f t="shared" si="1"/>
        <v>4746.8038611570255</v>
      </c>
      <c r="M16" s="2"/>
    </row>
    <row r="17" spans="2:13" x14ac:dyDescent="0.25">
      <c r="B17" s="32" t="s">
        <v>46</v>
      </c>
      <c r="C17" s="18">
        <v>197238</v>
      </c>
      <c r="D17" s="18">
        <v>1</v>
      </c>
      <c r="E17" s="34">
        <v>4</v>
      </c>
      <c r="F17" s="36">
        <v>6</v>
      </c>
      <c r="G17" s="29">
        <v>1629.4304000000002</v>
      </c>
      <c r="H17" s="28">
        <f t="shared" si="0"/>
        <v>9776.5824000000011</v>
      </c>
      <c r="I17" s="28">
        <v>412.13599999999997</v>
      </c>
      <c r="J17" s="25">
        <v>297.52066115702479</v>
      </c>
      <c r="K17" s="22">
        <v>504.68720000000002</v>
      </c>
      <c r="L17" s="28">
        <f t="shared" si="1"/>
        <v>10990.926261157027</v>
      </c>
      <c r="M17" s="2"/>
    </row>
    <row r="18" spans="2:13" x14ac:dyDescent="0.25">
      <c r="B18" s="32" t="s">
        <v>40</v>
      </c>
      <c r="C18" s="18">
        <v>102240</v>
      </c>
      <c r="D18" s="18">
        <v>1</v>
      </c>
      <c r="E18" s="34">
        <v>4</v>
      </c>
      <c r="F18" s="36">
        <v>3</v>
      </c>
      <c r="G18" s="29">
        <v>1629.4304000000002</v>
      </c>
      <c r="H18" s="28">
        <f t="shared" si="0"/>
        <v>4888.2912000000006</v>
      </c>
      <c r="I18" s="28">
        <v>287.33600000000001</v>
      </c>
      <c r="J18" s="25">
        <v>297.52066115702479</v>
      </c>
      <c r="K18" s="22">
        <v>504.68720000000002</v>
      </c>
      <c r="L18" s="28">
        <f t="shared" si="1"/>
        <v>5977.8350611570258</v>
      </c>
      <c r="M18" s="2"/>
    </row>
    <row r="19" spans="2:13" x14ac:dyDescent="0.25">
      <c r="B19" s="32" t="s">
        <v>21</v>
      </c>
      <c r="C19" s="18">
        <v>44162</v>
      </c>
      <c r="D19" s="18">
        <v>1</v>
      </c>
      <c r="E19" s="34">
        <v>4</v>
      </c>
      <c r="F19" s="36">
        <v>2</v>
      </c>
      <c r="G19" s="29">
        <v>1629.4304000000002</v>
      </c>
      <c r="H19" s="28">
        <f t="shared" si="0"/>
        <v>3258.8608000000004</v>
      </c>
      <c r="I19" s="28">
        <v>245.73599999999999</v>
      </c>
      <c r="J19" s="25">
        <v>297.52066115702479</v>
      </c>
      <c r="K19" s="22">
        <v>504.68720000000002</v>
      </c>
      <c r="L19" s="28">
        <f t="shared" si="1"/>
        <v>4306.8046611570253</v>
      </c>
      <c r="M19" s="2"/>
    </row>
    <row r="20" spans="2:13" x14ac:dyDescent="0.25">
      <c r="B20" s="32" t="s">
        <v>14</v>
      </c>
      <c r="C20" s="18">
        <v>67734</v>
      </c>
      <c r="D20" s="18">
        <v>1</v>
      </c>
      <c r="E20" s="34">
        <v>4</v>
      </c>
      <c r="F20" s="36">
        <v>2</v>
      </c>
      <c r="G20" s="29">
        <v>1629.4304000000002</v>
      </c>
      <c r="H20" s="28">
        <f t="shared" si="0"/>
        <v>3258.8608000000004</v>
      </c>
      <c r="I20" s="28">
        <v>245.73599999999999</v>
      </c>
      <c r="J20" s="25">
        <v>297.52066115702479</v>
      </c>
      <c r="K20" s="22">
        <v>504.68720000000002</v>
      </c>
      <c r="L20" s="28">
        <f t="shared" si="1"/>
        <v>4306.8046611570253</v>
      </c>
      <c r="M20" s="2"/>
    </row>
    <row r="21" spans="2:13" x14ac:dyDescent="0.25">
      <c r="B21" s="32" t="s">
        <v>45</v>
      </c>
      <c r="C21" s="18">
        <v>181974</v>
      </c>
      <c r="D21" s="18">
        <v>1</v>
      </c>
      <c r="E21" s="34">
        <v>4</v>
      </c>
      <c r="F21" s="36">
        <v>11</v>
      </c>
      <c r="G21" s="29">
        <v>1849.43</v>
      </c>
      <c r="H21" s="28">
        <f t="shared" si="0"/>
        <v>20343.73</v>
      </c>
      <c r="I21" s="28">
        <v>620.13599999999997</v>
      </c>
      <c r="J21" s="25">
        <v>297.52066115702479</v>
      </c>
      <c r="K21" s="22">
        <v>504.68720000000002</v>
      </c>
      <c r="L21" s="28">
        <f t="shared" si="1"/>
        <v>21766.073861157023</v>
      </c>
      <c r="M21" s="2"/>
    </row>
    <row r="22" spans="2:13" x14ac:dyDescent="0.25">
      <c r="B22" s="32" t="s">
        <v>23</v>
      </c>
      <c r="C22" s="18">
        <v>66740</v>
      </c>
      <c r="D22" s="18">
        <v>1</v>
      </c>
      <c r="E22" s="34">
        <v>4</v>
      </c>
      <c r="F22" s="36">
        <v>2</v>
      </c>
      <c r="G22" s="29">
        <v>1849.43</v>
      </c>
      <c r="H22" s="28">
        <f t="shared" si="0"/>
        <v>3698.86</v>
      </c>
      <c r="I22" s="28">
        <v>245.73599999999999</v>
      </c>
      <c r="J22" s="25">
        <v>297.52066115702479</v>
      </c>
      <c r="K22" s="22">
        <v>504.68720000000002</v>
      </c>
      <c r="L22" s="28">
        <f t="shared" si="1"/>
        <v>4746.8038611570255</v>
      </c>
      <c r="M22" s="2"/>
    </row>
    <row r="23" spans="2:13" x14ac:dyDescent="0.25">
      <c r="B23" s="32" t="s">
        <v>54</v>
      </c>
      <c r="C23" s="18">
        <v>444890</v>
      </c>
      <c r="D23" s="18">
        <v>1</v>
      </c>
      <c r="E23" s="34">
        <v>6</v>
      </c>
      <c r="F23" s="36">
        <v>11</v>
      </c>
      <c r="G23" s="29">
        <v>2396.7808</v>
      </c>
      <c r="H23" s="28">
        <f t="shared" si="0"/>
        <v>26364.588800000001</v>
      </c>
      <c r="I23" s="28">
        <v>620.13599999999997</v>
      </c>
      <c r="J23" s="25">
        <v>297.52066115702479</v>
      </c>
      <c r="K23" s="22">
        <v>504.68720000000002</v>
      </c>
      <c r="L23" s="28">
        <f t="shared" si="1"/>
        <v>27786.932661157025</v>
      </c>
      <c r="M23" s="2"/>
    </row>
    <row r="24" spans="2:13" x14ac:dyDescent="0.25">
      <c r="B24" s="32" t="s">
        <v>79</v>
      </c>
      <c r="C24" s="18">
        <v>218432</v>
      </c>
      <c r="D24" s="18">
        <v>1</v>
      </c>
      <c r="E24" s="34">
        <v>4</v>
      </c>
      <c r="F24" s="36">
        <v>11</v>
      </c>
      <c r="G24" s="29">
        <v>1629.4304000000002</v>
      </c>
      <c r="H24" s="28">
        <f t="shared" si="0"/>
        <v>17923.734400000001</v>
      </c>
      <c r="I24" s="28">
        <v>620.13599999999997</v>
      </c>
      <c r="J24" s="25">
        <v>297.52066115702479</v>
      </c>
      <c r="K24" s="22">
        <v>504.68720000000002</v>
      </c>
      <c r="L24" s="28">
        <f t="shared" si="1"/>
        <v>19346.078261157025</v>
      </c>
      <c r="M24" s="2"/>
    </row>
    <row r="25" spans="2:13" x14ac:dyDescent="0.25">
      <c r="B25" s="32" t="s">
        <v>29</v>
      </c>
      <c r="C25" s="18">
        <v>95708</v>
      </c>
      <c r="D25" s="18">
        <v>1</v>
      </c>
      <c r="E25" s="34">
        <v>4</v>
      </c>
      <c r="F25" s="36">
        <v>3</v>
      </c>
      <c r="G25" s="29">
        <v>1629.4304000000002</v>
      </c>
      <c r="H25" s="28">
        <f t="shared" si="0"/>
        <v>4888.2912000000006</v>
      </c>
      <c r="I25" s="28">
        <v>287.33600000000001</v>
      </c>
      <c r="J25" s="25">
        <v>297.52066115702479</v>
      </c>
      <c r="K25" s="22">
        <v>504.68720000000002</v>
      </c>
      <c r="L25" s="28">
        <f t="shared" si="1"/>
        <v>5977.8350611570258</v>
      </c>
      <c r="M25" s="2"/>
    </row>
    <row r="26" spans="2:13" x14ac:dyDescent="0.25">
      <c r="B26" s="32" t="s">
        <v>18</v>
      </c>
      <c r="C26" s="18">
        <v>25560</v>
      </c>
      <c r="D26" s="18">
        <v>1</v>
      </c>
      <c r="E26" s="34">
        <v>4</v>
      </c>
      <c r="F26" s="36">
        <v>1</v>
      </c>
      <c r="G26" s="29">
        <v>1629.4304000000002</v>
      </c>
      <c r="H26" s="28">
        <f t="shared" si="0"/>
        <v>1629.4304000000002</v>
      </c>
      <c r="I26" s="28">
        <v>204.136</v>
      </c>
      <c r="J26" s="25">
        <v>297.52066115702479</v>
      </c>
      <c r="K26" s="22">
        <v>504.68720000000002</v>
      </c>
      <c r="L26" s="28">
        <f t="shared" si="1"/>
        <v>2635.7742611570247</v>
      </c>
      <c r="M26" s="2"/>
    </row>
    <row r="27" spans="2:13" x14ac:dyDescent="0.25">
      <c r="B27" s="32" t="s">
        <v>80</v>
      </c>
      <c r="C27" s="18">
        <v>17608</v>
      </c>
      <c r="D27" s="18">
        <v>1</v>
      </c>
      <c r="E27" s="34">
        <v>4</v>
      </c>
      <c r="F27" s="36">
        <v>1</v>
      </c>
      <c r="G27" s="29">
        <v>1629.4304000000002</v>
      </c>
      <c r="H27" s="28">
        <f t="shared" si="0"/>
        <v>1629.4304000000002</v>
      </c>
      <c r="I27" s="28">
        <v>204.136</v>
      </c>
      <c r="J27" s="25">
        <v>297.52066115702479</v>
      </c>
      <c r="K27" s="22">
        <v>504.68720000000002</v>
      </c>
      <c r="L27" s="28">
        <f t="shared" si="1"/>
        <v>2635.7742611570247</v>
      </c>
      <c r="M27" s="2"/>
    </row>
    <row r="28" spans="2:13" x14ac:dyDescent="0.25">
      <c r="B28" s="32" t="s">
        <v>60</v>
      </c>
      <c r="C28" s="18">
        <v>601944</v>
      </c>
      <c r="D28" s="18">
        <v>1</v>
      </c>
      <c r="E28" s="34">
        <v>6</v>
      </c>
      <c r="F28" s="36">
        <v>11</v>
      </c>
      <c r="G28" s="29">
        <v>2605.81</v>
      </c>
      <c r="H28" s="28">
        <f t="shared" si="0"/>
        <v>28663.91</v>
      </c>
      <c r="I28" s="28">
        <v>620.13599999999997</v>
      </c>
      <c r="J28" s="25">
        <v>297.52066115702479</v>
      </c>
      <c r="K28" s="22">
        <v>504.68720000000002</v>
      </c>
      <c r="L28" s="28">
        <f t="shared" si="1"/>
        <v>30086.253861157023</v>
      </c>
      <c r="M28" s="2"/>
    </row>
    <row r="29" spans="2:13" x14ac:dyDescent="0.25">
      <c r="B29" s="32" t="s">
        <v>81</v>
      </c>
      <c r="C29" s="18">
        <v>561286</v>
      </c>
      <c r="D29" s="18">
        <v>1</v>
      </c>
      <c r="E29" s="34">
        <v>6</v>
      </c>
      <c r="F29" s="36">
        <v>11</v>
      </c>
      <c r="G29" s="29">
        <v>2605.81</v>
      </c>
      <c r="H29" s="28">
        <f t="shared" si="0"/>
        <v>28663.91</v>
      </c>
      <c r="I29" s="28">
        <v>620.13599999999997</v>
      </c>
      <c r="J29" s="25">
        <v>297.52066115702479</v>
      </c>
      <c r="K29" s="22">
        <v>504.68720000000002</v>
      </c>
      <c r="L29" s="28">
        <f t="shared" si="1"/>
        <v>30086.253861157023</v>
      </c>
      <c r="M29" s="2"/>
    </row>
    <row r="30" spans="2:13" x14ac:dyDescent="0.25">
      <c r="B30" s="45" t="s">
        <v>88</v>
      </c>
      <c r="C30" s="79"/>
      <c r="D30" s="80">
        <v>1</v>
      </c>
      <c r="E30" s="85">
        <v>8</v>
      </c>
      <c r="F30" s="81">
        <v>11</v>
      </c>
      <c r="G30" s="82">
        <v>6142.9793777546674</v>
      </c>
      <c r="H30" s="83"/>
      <c r="I30" s="83"/>
      <c r="J30" s="84"/>
      <c r="K30" s="81"/>
      <c r="L30" s="82">
        <f>G30*F30</f>
        <v>67572.773155301344</v>
      </c>
    </row>
    <row r="31" spans="2:13" ht="15.75" thickBot="1" x14ac:dyDescent="0.3">
      <c r="B31" s="14" t="s">
        <v>67</v>
      </c>
      <c r="C31" s="16">
        <f>SUM(C5:C29)</f>
        <v>4049674</v>
      </c>
      <c r="D31" s="19">
        <f>SUM(D5:D30)</f>
        <v>26</v>
      </c>
      <c r="E31" s="19"/>
      <c r="F31" s="23"/>
      <c r="G31" s="26"/>
      <c r="H31" s="26">
        <f>SUM(H5:H29)</f>
        <v>254289.46280000001</v>
      </c>
      <c r="I31" s="26">
        <f>SUM(I5:I29)</f>
        <v>9346.6</v>
      </c>
      <c r="J31" s="26">
        <v>7438.0165289256202</v>
      </c>
      <c r="K31" s="23">
        <f>SUM(K5:K30)</f>
        <v>12617.180000000004</v>
      </c>
      <c r="L31" s="30">
        <f>SUM(L5:L30)</f>
        <v>351264.03248422698</v>
      </c>
      <c r="M31" s="4"/>
    </row>
  </sheetData>
  <mergeCells count="1">
    <mergeCell ref="B2:L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36"/>
  <sheetViews>
    <sheetView showGridLines="0" zoomScale="90" zoomScaleNormal="90" workbookViewId="0">
      <pane xSplit="2" ySplit="4" topLeftCell="C26" activePane="bottomRight" state="frozen"/>
      <selection pane="topRight" activeCell="B1" sqref="B1"/>
      <selection pane="bottomLeft" activeCell="A2" sqref="A2"/>
      <selection pane="bottomRight" activeCell="D36" sqref="D36"/>
    </sheetView>
  </sheetViews>
  <sheetFormatPr defaultRowHeight="15" x14ac:dyDescent="0.25"/>
  <cols>
    <col min="1" max="1" width="1.7109375" style="3" customWidth="1"/>
    <col min="2" max="2" width="27.5703125" style="8" bestFit="1" customWidth="1"/>
    <col min="3" max="5" width="12.5703125" style="7" customWidth="1"/>
    <col min="6" max="8" width="16.28515625" style="6" customWidth="1"/>
    <col min="9" max="10" width="14.5703125" style="6" customWidth="1"/>
    <col min="11" max="12" width="12.5703125" style="6" customWidth="1"/>
    <col min="13" max="13" width="17.5703125" style="3" customWidth="1"/>
    <col min="14" max="14" width="19.28515625" style="3" bestFit="1" customWidth="1"/>
    <col min="15" max="15" width="11.42578125" style="3" bestFit="1" customWidth="1"/>
    <col min="16" max="217" width="8.7109375" style="3"/>
    <col min="218" max="218" width="32.7109375" style="3" customWidth="1"/>
    <col min="219" max="219" width="10.5703125" style="3" customWidth="1"/>
    <col min="220" max="220" width="19.140625" style="3" customWidth="1"/>
    <col min="221" max="221" width="17" style="3" customWidth="1"/>
    <col min="222" max="222" width="16.85546875" style="3" customWidth="1"/>
    <col min="223" max="223" width="16.42578125" style="3" customWidth="1"/>
    <col min="224" max="224" width="17.140625" style="3" customWidth="1"/>
    <col min="225" max="225" width="15.7109375" style="3" customWidth="1"/>
    <col min="226" max="226" width="16" style="3" customWidth="1"/>
    <col min="227" max="227" width="15.5703125" style="3" customWidth="1"/>
    <col min="228" max="228" width="14.42578125" style="3" customWidth="1"/>
    <col min="229" max="229" width="15.7109375" style="3" customWidth="1"/>
    <col min="230" max="230" width="8.7109375" style="3"/>
    <col min="231" max="231" width="16.42578125" style="3" customWidth="1"/>
    <col min="232" max="232" width="24.28515625" style="3" customWidth="1"/>
    <col min="233" max="473" width="8.7109375" style="3"/>
    <col min="474" max="474" width="32.7109375" style="3" customWidth="1"/>
    <col min="475" max="475" width="10.5703125" style="3" customWidth="1"/>
    <col min="476" max="476" width="19.140625" style="3" customWidth="1"/>
    <col min="477" max="477" width="17" style="3" customWidth="1"/>
    <col min="478" max="478" width="16.85546875" style="3" customWidth="1"/>
    <col min="479" max="479" width="16.42578125" style="3" customWidth="1"/>
    <col min="480" max="480" width="17.140625" style="3" customWidth="1"/>
    <col min="481" max="481" width="15.7109375" style="3" customWidth="1"/>
    <col min="482" max="482" width="16" style="3" customWidth="1"/>
    <col min="483" max="483" width="15.5703125" style="3" customWidth="1"/>
    <col min="484" max="484" width="14.42578125" style="3" customWidth="1"/>
    <col min="485" max="485" width="15.7109375" style="3" customWidth="1"/>
    <col min="486" max="486" width="8.7109375" style="3"/>
    <col min="487" max="487" width="16.42578125" style="3" customWidth="1"/>
    <col min="488" max="488" width="24.28515625" style="3" customWidth="1"/>
    <col min="489" max="729" width="8.7109375" style="3"/>
    <col min="730" max="730" width="32.7109375" style="3" customWidth="1"/>
    <col min="731" max="731" width="10.5703125" style="3" customWidth="1"/>
    <col min="732" max="732" width="19.140625" style="3" customWidth="1"/>
    <col min="733" max="733" width="17" style="3" customWidth="1"/>
    <col min="734" max="734" width="16.85546875" style="3" customWidth="1"/>
    <col min="735" max="735" width="16.42578125" style="3" customWidth="1"/>
    <col min="736" max="736" width="17.140625" style="3" customWidth="1"/>
    <col min="737" max="737" width="15.7109375" style="3" customWidth="1"/>
    <col min="738" max="738" width="16" style="3" customWidth="1"/>
    <col min="739" max="739" width="15.5703125" style="3" customWidth="1"/>
    <col min="740" max="740" width="14.42578125" style="3" customWidth="1"/>
    <col min="741" max="741" width="15.7109375" style="3" customWidth="1"/>
    <col min="742" max="742" width="8.7109375" style="3"/>
    <col min="743" max="743" width="16.42578125" style="3" customWidth="1"/>
    <col min="744" max="744" width="24.28515625" style="3" customWidth="1"/>
    <col min="745" max="985" width="8.7109375" style="3"/>
    <col min="986" max="986" width="32.7109375" style="3" customWidth="1"/>
    <col min="987" max="987" width="10.5703125" style="3" customWidth="1"/>
    <col min="988" max="988" width="19.140625" style="3" customWidth="1"/>
    <col min="989" max="989" width="17" style="3" customWidth="1"/>
    <col min="990" max="990" width="16.85546875" style="3" customWidth="1"/>
    <col min="991" max="991" width="16.42578125" style="3" customWidth="1"/>
    <col min="992" max="992" width="17.140625" style="3" customWidth="1"/>
    <col min="993" max="993" width="15.7109375" style="3" customWidth="1"/>
    <col min="994" max="994" width="16" style="3" customWidth="1"/>
    <col min="995" max="995" width="15.5703125" style="3" customWidth="1"/>
    <col min="996" max="996" width="14.42578125" style="3" customWidth="1"/>
    <col min="997" max="997" width="15.7109375" style="3" customWidth="1"/>
    <col min="998" max="998" width="8.7109375" style="3"/>
    <col min="999" max="999" width="16.42578125" style="3" customWidth="1"/>
    <col min="1000" max="1000" width="24.28515625" style="3" customWidth="1"/>
    <col min="1001" max="1241" width="8.7109375" style="3"/>
    <col min="1242" max="1242" width="32.7109375" style="3" customWidth="1"/>
    <col min="1243" max="1243" width="10.5703125" style="3" customWidth="1"/>
    <col min="1244" max="1244" width="19.140625" style="3" customWidth="1"/>
    <col min="1245" max="1245" width="17" style="3" customWidth="1"/>
    <col min="1246" max="1246" width="16.85546875" style="3" customWidth="1"/>
    <col min="1247" max="1247" width="16.42578125" style="3" customWidth="1"/>
    <col min="1248" max="1248" width="17.140625" style="3" customWidth="1"/>
    <col min="1249" max="1249" width="15.7109375" style="3" customWidth="1"/>
    <col min="1250" max="1250" width="16" style="3" customWidth="1"/>
    <col min="1251" max="1251" width="15.5703125" style="3" customWidth="1"/>
    <col min="1252" max="1252" width="14.42578125" style="3" customWidth="1"/>
    <col min="1253" max="1253" width="15.7109375" style="3" customWidth="1"/>
    <col min="1254" max="1254" width="8.7109375" style="3"/>
    <col min="1255" max="1255" width="16.42578125" style="3" customWidth="1"/>
    <col min="1256" max="1256" width="24.28515625" style="3" customWidth="1"/>
    <col min="1257" max="1497" width="8.7109375" style="3"/>
    <col min="1498" max="1498" width="32.7109375" style="3" customWidth="1"/>
    <col min="1499" max="1499" width="10.5703125" style="3" customWidth="1"/>
    <col min="1500" max="1500" width="19.140625" style="3" customWidth="1"/>
    <col min="1501" max="1501" width="17" style="3" customWidth="1"/>
    <col min="1502" max="1502" width="16.85546875" style="3" customWidth="1"/>
    <col min="1503" max="1503" width="16.42578125" style="3" customWidth="1"/>
    <col min="1504" max="1504" width="17.140625" style="3" customWidth="1"/>
    <col min="1505" max="1505" width="15.7109375" style="3" customWidth="1"/>
    <col min="1506" max="1506" width="16" style="3" customWidth="1"/>
    <col min="1507" max="1507" width="15.5703125" style="3" customWidth="1"/>
    <col min="1508" max="1508" width="14.42578125" style="3" customWidth="1"/>
    <col min="1509" max="1509" width="15.7109375" style="3" customWidth="1"/>
    <col min="1510" max="1510" width="8.7109375" style="3"/>
    <col min="1511" max="1511" width="16.42578125" style="3" customWidth="1"/>
    <col min="1512" max="1512" width="24.28515625" style="3" customWidth="1"/>
    <col min="1513" max="1753" width="8.7109375" style="3"/>
    <col min="1754" max="1754" width="32.7109375" style="3" customWidth="1"/>
    <col min="1755" max="1755" width="10.5703125" style="3" customWidth="1"/>
    <col min="1756" max="1756" width="19.140625" style="3" customWidth="1"/>
    <col min="1757" max="1757" width="17" style="3" customWidth="1"/>
    <col min="1758" max="1758" width="16.85546875" style="3" customWidth="1"/>
    <col min="1759" max="1759" width="16.42578125" style="3" customWidth="1"/>
    <col min="1760" max="1760" width="17.140625" style="3" customWidth="1"/>
    <col min="1761" max="1761" width="15.7109375" style="3" customWidth="1"/>
    <col min="1762" max="1762" width="16" style="3" customWidth="1"/>
    <col min="1763" max="1763" width="15.5703125" style="3" customWidth="1"/>
    <col min="1764" max="1764" width="14.42578125" style="3" customWidth="1"/>
    <col min="1765" max="1765" width="15.7109375" style="3" customWidth="1"/>
    <col min="1766" max="1766" width="8.7109375" style="3"/>
    <col min="1767" max="1767" width="16.42578125" style="3" customWidth="1"/>
    <col min="1768" max="1768" width="24.28515625" style="3" customWidth="1"/>
    <col min="1769" max="2009" width="8.7109375" style="3"/>
    <col min="2010" max="2010" width="32.7109375" style="3" customWidth="1"/>
    <col min="2011" max="2011" width="10.5703125" style="3" customWidth="1"/>
    <col min="2012" max="2012" width="19.140625" style="3" customWidth="1"/>
    <col min="2013" max="2013" width="17" style="3" customWidth="1"/>
    <col min="2014" max="2014" width="16.85546875" style="3" customWidth="1"/>
    <col min="2015" max="2015" width="16.42578125" style="3" customWidth="1"/>
    <col min="2016" max="2016" width="17.140625" style="3" customWidth="1"/>
    <col min="2017" max="2017" width="15.7109375" style="3" customWidth="1"/>
    <col min="2018" max="2018" width="16" style="3" customWidth="1"/>
    <col min="2019" max="2019" width="15.5703125" style="3" customWidth="1"/>
    <col min="2020" max="2020" width="14.42578125" style="3" customWidth="1"/>
    <col min="2021" max="2021" width="15.7109375" style="3" customWidth="1"/>
    <col min="2022" max="2022" width="8.7109375" style="3"/>
    <col min="2023" max="2023" width="16.42578125" style="3" customWidth="1"/>
    <col min="2024" max="2024" width="24.28515625" style="3" customWidth="1"/>
    <col min="2025" max="2265" width="8.7109375" style="3"/>
    <col min="2266" max="2266" width="32.7109375" style="3" customWidth="1"/>
    <col min="2267" max="2267" width="10.5703125" style="3" customWidth="1"/>
    <col min="2268" max="2268" width="19.140625" style="3" customWidth="1"/>
    <col min="2269" max="2269" width="17" style="3" customWidth="1"/>
    <col min="2270" max="2270" width="16.85546875" style="3" customWidth="1"/>
    <col min="2271" max="2271" width="16.42578125" style="3" customWidth="1"/>
    <col min="2272" max="2272" width="17.140625" style="3" customWidth="1"/>
    <col min="2273" max="2273" width="15.7109375" style="3" customWidth="1"/>
    <col min="2274" max="2274" width="16" style="3" customWidth="1"/>
    <col min="2275" max="2275" width="15.5703125" style="3" customWidth="1"/>
    <col min="2276" max="2276" width="14.42578125" style="3" customWidth="1"/>
    <col min="2277" max="2277" width="15.7109375" style="3" customWidth="1"/>
    <col min="2278" max="2278" width="8.7109375" style="3"/>
    <col min="2279" max="2279" width="16.42578125" style="3" customWidth="1"/>
    <col min="2280" max="2280" width="24.28515625" style="3" customWidth="1"/>
    <col min="2281" max="2521" width="8.7109375" style="3"/>
    <col min="2522" max="2522" width="32.7109375" style="3" customWidth="1"/>
    <col min="2523" max="2523" width="10.5703125" style="3" customWidth="1"/>
    <col min="2524" max="2524" width="19.140625" style="3" customWidth="1"/>
    <col min="2525" max="2525" width="17" style="3" customWidth="1"/>
    <col min="2526" max="2526" width="16.85546875" style="3" customWidth="1"/>
    <col min="2527" max="2527" width="16.42578125" style="3" customWidth="1"/>
    <col min="2528" max="2528" width="17.140625" style="3" customWidth="1"/>
    <col min="2529" max="2529" width="15.7109375" style="3" customWidth="1"/>
    <col min="2530" max="2530" width="16" style="3" customWidth="1"/>
    <col min="2531" max="2531" width="15.5703125" style="3" customWidth="1"/>
    <col min="2532" max="2532" width="14.42578125" style="3" customWidth="1"/>
    <col min="2533" max="2533" width="15.7109375" style="3" customWidth="1"/>
    <col min="2534" max="2534" width="8.7109375" style="3"/>
    <col min="2535" max="2535" width="16.42578125" style="3" customWidth="1"/>
    <col min="2536" max="2536" width="24.28515625" style="3" customWidth="1"/>
    <col min="2537" max="2777" width="8.7109375" style="3"/>
    <col min="2778" max="2778" width="32.7109375" style="3" customWidth="1"/>
    <col min="2779" max="2779" width="10.5703125" style="3" customWidth="1"/>
    <col min="2780" max="2780" width="19.140625" style="3" customWidth="1"/>
    <col min="2781" max="2781" width="17" style="3" customWidth="1"/>
    <col min="2782" max="2782" width="16.85546875" style="3" customWidth="1"/>
    <col min="2783" max="2783" width="16.42578125" style="3" customWidth="1"/>
    <col min="2784" max="2784" width="17.140625" style="3" customWidth="1"/>
    <col min="2785" max="2785" width="15.7109375" style="3" customWidth="1"/>
    <col min="2786" max="2786" width="16" style="3" customWidth="1"/>
    <col min="2787" max="2787" width="15.5703125" style="3" customWidth="1"/>
    <col min="2788" max="2788" width="14.42578125" style="3" customWidth="1"/>
    <col min="2789" max="2789" width="15.7109375" style="3" customWidth="1"/>
    <col min="2790" max="2790" width="8.7109375" style="3"/>
    <col min="2791" max="2791" width="16.42578125" style="3" customWidth="1"/>
    <col min="2792" max="2792" width="24.28515625" style="3" customWidth="1"/>
    <col min="2793" max="3033" width="8.7109375" style="3"/>
    <col min="3034" max="3034" width="32.7109375" style="3" customWidth="1"/>
    <col min="3035" max="3035" width="10.5703125" style="3" customWidth="1"/>
    <col min="3036" max="3036" width="19.140625" style="3" customWidth="1"/>
    <col min="3037" max="3037" width="17" style="3" customWidth="1"/>
    <col min="3038" max="3038" width="16.85546875" style="3" customWidth="1"/>
    <col min="3039" max="3039" width="16.42578125" style="3" customWidth="1"/>
    <col min="3040" max="3040" width="17.140625" style="3" customWidth="1"/>
    <col min="3041" max="3041" width="15.7109375" style="3" customWidth="1"/>
    <col min="3042" max="3042" width="16" style="3" customWidth="1"/>
    <col min="3043" max="3043" width="15.5703125" style="3" customWidth="1"/>
    <col min="3044" max="3044" width="14.42578125" style="3" customWidth="1"/>
    <col min="3045" max="3045" width="15.7109375" style="3" customWidth="1"/>
    <col min="3046" max="3046" width="8.7109375" style="3"/>
    <col min="3047" max="3047" width="16.42578125" style="3" customWidth="1"/>
    <col min="3048" max="3048" width="24.28515625" style="3" customWidth="1"/>
    <col min="3049" max="3289" width="8.7109375" style="3"/>
    <col min="3290" max="3290" width="32.7109375" style="3" customWidth="1"/>
    <col min="3291" max="3291" width="10.5703125" style="3" customWidth="1"/>
    <col min="3292" max="3292" width="19.140625" style="3" customWidth="1"/>
    <col min="3293" max="3293" width="17" style="3" customWidth="1"/>
    <col min="3294" max="3294" width="16.85546875" style="3" customWidth="1"/>
    <col min="3295" max="3295" width="16.42578125" style="3" customWidth="1"/>
    <col min="3296" max="3296" width="17.140625" style="3" customWidth="1"/>
    <col min="3297" max="3297" width="15.7109375" style="3" customWidth="1"/>
    <col min="3298" max="3298" width="16" style="3" customWidth="1"/>
    <col min="3299" max="3299" width="15.5703125" style="3" customWidth="1"/>
    <col min="3300" max="3300" width="14.42578125" style="3" customWidth="1"/>
    <col min="3301" max="3301" width="15.7109375" style="3" customWidth="1"/>
    <col min="3302" max="3302" width="8.7109375" style="3"/>
    <col min="3303" max="3303" width="16.42578125" style="3" customWidth="1"/>
    <col min="3304" max="3304" width="24.28515625" style="3" customWidth="1"/>
    <col min="3305" max="3545" width="8.7109375" style="3"/>
    <col min="3546" max="3546" width="32.7109375" style="3" customWidth="1"/>
    <col min="3547" max="3547" width="10.5703125" style="3" customWidth="1"/>
    <col min="3548" max="3548" width="19.140625" style="3" customWidth="1"/>
    <col min="3549" max="3549" width="17" style="3" customWidth="1"/>
    <col min="3550" max="3550" width="16.85546875" style="3" customWidth="1"/>
    <col min="3551" max="3551" width="16.42578125" style="3" customWidth="1"/>
    <col min="3552" max="3552" width="17.140625" style="3" customWidth="1"/>
    <col min="3553" max="3553" width="15.7109375" style="3" customWidth="1"/>
    <col min="3554" max="3554" width="16" style="3" customWidth="1"/>
    <col min="3555" max="3555" width="15.5703125" style="3" customWidth="1"/>
    <col min="3556" max="3556" width="14.42578125" style="3" customWidth="1"/>
    <col min="3557" max="3557" width="15.7109375" style="3" customWidth="1"/>
    <col min="3558" max="3558" width="8.7109375" style="3"/>
    <col min="3559" max="3559" width="16.42578125" style="3" customWidth="1"/>
    <col min="3560" max="3560" width="24.28515625" style="3" customWidth="1"/>
    <col min="3561" max="3801" width="8.7109375" style="3"/>
    <col min="3802" max="3802" width="32.7109375" style="3" customWidth="1"/>
    <col min="3803" max="3803" width="10.5703125" style="3" customWidth="1"/>
    <col min="3804" max="3804" width="19.140625" style="3" customWidth="1"/>
    <col min="3805" max="3805" width="17" style="3" customWidth="1"/>
    <col min="3806" max="3806" width="16.85546875" style="3" customWidth="1"/>
    <col min="3807" max="3807" width="16.42578125" style="3" customWidth="1"/>
    <col min="3808" max="3808" width="17.140625" style="3" customWidth="1"/>
    <col min="3809" max="3809" width="15.7109375" style="3" customWidth="1"/>
    <col min="3810" max="3810" width="16" style="3" customWidth="1"/>
    <col min="3811" max="3811" width="15.5703125" style="3" customWidth="1"/>
    <col min="3812" max="3812" width="14.42578125" style="3" customWidth="1"/>
    <col min="3813" max="3813" width="15.7109375" style="3" customWidth="1"/>
    <col min="3814" max="3814" width="8.7109375" style="3"/>
    <col min="3815" max="3815" width="16.42578125" style="3" customWidth="1"/>
    <col min="3816" max="3816" width="24.28515625" style="3" customWidth="1"/>
    <col min="3817" max="4057" width="8.7109375" style="3"/>
    <col min="4058" max="4058" width="32.7109375" style="3" customWidth="1"/>
    <col min="4059" max="4059" width="10.5703125" style="3" customWidth="1"/>
    <col min="4060" max="4060" width="19.140625" style="3" customWidth="1"/>
    <col min="4061" max="4061" width="17" style="3" customWidth="1"/>
    <col min="4062" max="4062" width="16.85546875" style="3" customWidth="1"/>
    <col min="4063" max="4063" width="16.42578125" style="3" customWidth="1"/>
    <col min="4064" max="4064" width="17.140625" style="3" customWidth="1"/>
    <col min="4065" max="4065" width="15.7109375" style="3" customWidth="1"/>
    <col min="4066" max="4066" width="16" style="3" customWidth="1"/>
    <col min="4067" max="4067" width="15.5703125" style="3" customWidth="1"/>
    <col min="4068" max="4068" width="14.42578125" style="3" customWidth="1"/>
    <col min="4069" max="4069" width="15.7109375" style="3" customWidth="1"/>
    <col min="4070" max="4070" width="8.7109375" style="3"/>
    <col min="4071" max="4071" width="16.42578125" style="3" customWidth="1"/>
    <col min="4072" max="4072" width="24.28515625" style="3" customWidth="1"/>
    <col min="4073" max="4313" width="8.7109375" style="3"/>
    <col min="4314" max="4314" width="32.7109375" style="3" customWidth="1"/>
    <col min="4315" max="4315" width="10.5703125" style="3" customWidth="1"/>
    <col min="4316" max="4316" width="19.140625" style="3" customWidth="1"/>
    <col min="4317" max="4317" width="17" style="3" customWidth="1"/>
    <col min="4318" max="4318" width="16.85546875" style="3" customWidth="1"/>
    <col min="4319" max="4319" width="16.42578125" style="3" customWidth="1"/>
    <col min="4320" max="4320" width="17.140625" style="3" customWidth="1"/>
    <col min="4321" max="4321" width="15.7109375" style="3" customWidth="1"/>
    <col min="4322" max="4322" width="16" style="3" customWidth="1"/>
    <col min="4323" max="4323" width="15.5703125" style="3" customWidth="1"/>
    <col min="4324" max="4324" width="14.42578125" style="3" customWidth="1"/>
    <col min="4325" max="4325" width="15.7109375" style="3" customWidth="1"/>
    <col min="4326" max="4326" width="8.7109375" style="3"/>
    <col min="4327" max="4327" width="16.42578125" style="3" customWidth="1"/>
    <col min="4328" max="4328" width="24.28515625" style="3" customWidth="1"/>
    <col min="4329" max="4569" width="8.7109375" style="3"/>
    <col min="4570" max="4570" width="32.7109375" style="3" customWidth="1"/>
    <col min="4571" max="4571" width="10.5703125" style="3" customWidth="1"/>
    <col min="4572" max="4572" width="19.140625" style="3" customWidth="1"/>
    <col min="4573" max="4573" width="17" style="3" customWidth="1"/>
    <col min="4574" max="4574" width="16.85546875" style="3" customWidth="1"/>
    <col min="4575" max="4575" width="16.42578125" style="3" customWidth="1"/>
    <col min="4576" max="4576" width="17.140625" style="3" customWidth="1"/>
    <col min="4577" max="4577" width="15.7109375" style="3" customWidth="1"/>
    <col min="4578" max="4578" width="16" style="3" customWidth="1"/>
    <col min="4579" max="4579" width="15.5703125" style="3" customWidth="1"/>
    <col min="4580" max="4580" width="14.42578125" style="3" customWidth="1"/>
    <col min="4581" max="4581" width="15.7109375" style="3" customWidth="1"/>
    <col min="4582" max="4582" width="8.7109375" style="3"/>
    <col min="4583" max="4583" width="16.42578125" style="3" customWidth="1"/>
    <col min="4584" max="4584" width="24.28515625" style="3" customWidth="1"/>
    <col min="4585" max="4825" width="8.7109375" style="3"/>
    <col min="4826" max="4826" width="32.7109375" style="3" customWidth="1"/>
    <col min="4827" max="4827" width="10.5703125" style="3" customWidth="1"/>
    <col min="4828" max="4828" width="19.140625" style="3" customWidth="1"/>
    <col min="4829" max="4829" width="17" style="3" customWidth="1"/>
    <col min="4830" max="4830" width="16.85546875" style="3" customWidth="1"/>
    <col min="4831" max="4831" width="16.42578125" style="3" customWidth="1"/>
    <col min="4832" max="4832" width="17.140625" style="3" customWidth="1"/>
    <col min="4833" max="4833" width="15.7109375" style="3" customWidth="1"/>
    <col min="4834" max="4834" width="16" style="3" customWidth="1"/>
    <col min="4835" max="4835" width="15.5703125" style="3" customWidth="1"/>
    <col min="4836" max="4836" width="14.42578125" style="3" customWidth="1"/>
    <col min="4837" max="4837" width="15.7109375" style="3" customWidth="1"/>
    <col min="4838" max="4838" width="8.7109375" style="3"/>
    <col min="4839" max="4839" width="16.42578125" style="3" customWidth="1"/>
    <col min="4840" max="4840" width="24.28515625" style="3" customWidth="1"/>
    <col min="4841" max="5081" width="8.7109375" style="3"/>
    <col min="5082" max="5082" width="32.7109375" style="3" customWidth="1"/>
    <col min="5083" max="5083" width="10.5703125" style="3" customWidth="1"/>
    <col min="5084" max="5084" width="19.140625" style="3" customWidth="1"/>
    <col min="5085" max="5085" width="17" style="3" customWidth="1"/>
    <col min="5086" max="5086" width="16.85546875" style="3" customWidth="1"/>
    <col min="5087" max="5087" width="16.42578125" style="3" customWidth="1"/>
    <col min="5088" max="5088" width="17.140625" style="3" customWidth="1"/>
    <col min="5089" max="5089" width="15.7109375" style="3" customWidth="1"/>
    <col min="5090" max="5090" width="16" style="3" customWidth="1"/>
    <col min="5091" max="5091" width="15.5703125" style="3" customWidth="1"/>
    <col min="5092" max="5092" width="14.42578125" style="3" customWidth="1"/>
    <col min="5093" max="5093" width="15.7109375" style="3" customWidth="1"/>
    <col min="5094" max="5094" width="8.7109375" style="3"/>
    <col min="5095" max="5095" width="16.42578125" style="3" customWidth="1"/>
    <col min="5096" max="5096" width="24.28515625" style="3" customWidth="1"/>
    <col min="5097" max="5337" width="8.7109375" style="3"/>
    <col min="5338" max="5338" width="32.7109375" style="3" customWidth="1"/>
    <col min="5339" max="5339" width="10.5703125" style="3" customWidth="1"/>
    <col min="5340" max="5340" width="19.140625" style="3" customWidth="1"/>
    <col min="5341" max="5341" width="17" style="3" customWidth="1"/>
    <col min="5342" max="5342" width="16.85546875" style="3" customWidth="1"/>
    <col min="5343" max="5343" width="16.42578125" style="3" customWidth="1"/>
    <col min="5344" max="5344" width="17.140625" style="3" customWidth="1"/>
    <col min="5345" max="5345" width="15.7109375" style="3" customWidth="1"/>
    <col min="5346" max="5346" width="16" style="3" customWidth="1"/>
    <col min="5347" max="5347" width="15.5703125" style="3" customWidth="1"/>
    <col min="5348" max="5348" width="14.42578125" style="3" customWidth="1"/>
    <col min="5349" max="5349" width="15.7109375" style="3" customWidth="1"/>
    <col min="5350" max="5350" width="8.7109375" style="3"/>
    <col min="5351" max="5351" width="16.42578125" style="3" customWidth="1"/>
    <col min="5352" max="5352" width="24.28515625" style="3" customWidth="1"/>
    <col min="5353" max="5593" width="8.7109375" style="3"/>
    <col min="5594" max="5594" width="32.7109375" style="3" customWidth="1"/>
    <col min="5595" max="5595" width="10.5703125" style="3" customWidth="1"/>
    <col min="5596" max="5596" width="19.140625" style="3" customWidth="1"/>
    <col min="5597" max="5597" width="17" style="3" customWidth="1"/>
    <col min="5598" max="5598" width="16.85546875" style="3" customWidth="1"/>
    <col min="5599" max="5599" width="16.42578125" style="3" customWidth="1"/>
    <col min="5600" max="5600" width="17.140625" style="3" customWidth="1"/>
    <col min="5601" max="5601" width="15.7109375" style="3" customWidth="1"/>
    <col min="5602" max="5602" width="16" style="3" customWidth="1"/>
    <col min="5603" max="5603" width="15.5703125" style="3" customWidth="1"/>
    <col min="5604" max="5604" width="14.42578125" style="3" customWidth="1"/>
    <col min="5605" max="5605" width="15.7109375" style="3" customWidth="1"/>
    <col min="5606" max="5606" width="8.7109375" style="3"/>
    <col min="5607" max="5607" width="16.42578125" style="3" customWidth="1"/>
    <col min="5608" max="5608" width="24.28515625" style="3" customWidth="1"/>
    <col min="5609" max="5849" width="8.7109375" style="3"/>
    <col min="5850" max="5850" width="32.7109375" style="3" customWidth="1"/>
    <col min="5851" max="5851" width="10.5703125" style="3" customWidth="1"/>
    <col min="5852" max="5852" width="19.140625" style="3" customWidth="1"/>
    <col min="5853" max="5853" width="17" style="3" customWidth="1"/>
    <col min="5854" max="5854" width="16.85546875" style="3" customWidth="1"/>
    <col min="5855" max="5855" width="16.42578125" style="3" customWidth="1"/>
    <col min="5856" max="5856" width="17.140625" style="3" customWidth="1"/>
    <col min="5857" max="5857" width="15.7109375" style="3" customWidth="1"/>
    <col min="5858" max="5858" width="16" style="3" customWidth="1"/>
    <col min="5859" max="5859" width="15.5703125" style="3" customWidth="1"/>
    <col min="5860" max="5860" width="14.42578125" style="3" customWidth="1"/>
    <col min="5861" max="5861" width="15.7109375" style="3" customWidth="1"/>
    <col min="5862" max="5862" width="8.7109375" style="3"/>
    <col min="5863" max="5863" width="16.42578125" style="3" customWidth="1"/>
    <col min="5864" max="5864" width="24.28515625" style="3" customWidth="1"/>
    <col min="5865" max="6105" width="8.7109375" style="3"/>
    <col min="6106" max="6106" width="32.7109375" style="3" customWidth="1"/>
    <col min="6107" max="6107" width="10.5703125" style="3" customWidth="1"/>
    <col min="6108" max="6108" width="19.140625" style="3" customWidth="1"/>
    <col min="6109" max="6109" width="17" style="3" customWidth="1"/>
    <col min="6110" max="6110" width="16.85546875" style="3" customWidth="1"/>
    <col min="6111" max="6111" width="16.42578125" style="3" customWidth="1"/>
    <col min="6112" max="6112" width="17.140625" style="3" customWidth="1"/>
    <col min="6113" max="6113" width="15.7109375" style="3" customWidth="1"/>
    <col min="6114" max="6114" width="16" style="3" customWidth="1"/>
    <col min="6115" max="6115" width="15.5703125" style="3" customWidth="1"/>
    <col min="6116" max="6116" width="14.42578125" style="3" customWidth="1"/>
    <col min="6117" max="6117" width="15.7109375" style="3" customWidth="1"/>
    <col min="6118" max="6118" width="8.7109375" style="3"/>
    <col min="6119" max="6119" width="16.42578125" style="3" customWidth="1"/>
    <col min="6120" max="6120" width="24.28515625" style="3" customWidth="1"/>
    <col min="6121" max="6361" width="8.7109375" style="3"/>
    <col min="6362" max="6362" width="32.7109375" style="3" customWidth="1"/>
    <col min="6363" max="6363" width="10.5703125" style="3" customWidth="1"/>
    <col min="6364" max="6364" width="19.140625" style="3" customWidth="1"/>
    <col min="6365" max="6365" width="17" style="3" customWidth="1"/>
    <col min="6366" max="6366" width="16.85546875" style="3" customWidth="1"/>
    <col min="6367" max="6367" width="16.42578125" style="3" customWidth="1"/>
    <col min="6368" max="6368" width="17.140625" style="3" customWidth="1"/>
    <col min="6369" max="6369" width="15.7109375" style="3" customWidth="1"/>
    <col min="6370" max="6370" width="16" style="3" customWidth="1"/>
    <col min="6371" max="6371" width="15.5703125" style="3" customWidth="1"/>
    <col min="6372" max="6372" width="14.42578125" style="3" customWidth="1"/>
    <col min="6373" max="6373" width="15.7109375" style="3" customWidth="1"/>
    <col min="6374" max="6374" width="8.7109375" style="3"/>
    <col min="6375" max="6375" width="16.42578125" style="3" customWidth="1"/>
    <col min="6376" max="6376" width="24.28515625" style="3" customWidth="1"/>
    <col min="6377" max="6617" width="8.7109375" style="3"/>
    <col min="6618" max="6618" width="32.7109375" style="3" customWidth="1"/>
    <col min="6619" max="6619" width="10.5703125" style="3" customWidth="1"/>
    <col min="6620" max="6620" width="19.140625" style="3" customWidth="1"/>
    <col min="6621" max="6621" width="17" style="3" customWidth="1"/>
    <col min="6622" max="6622" width="16.85546875" style="3" customWidth="1"/>
    <col min="6623" max="6623" width="16.42578125" style="3" customWidth="1"/>
    <col min="6624" max="6624" width="17.140625" style="3" customWidth="1"/>
    <col min="6625" max="6625" width="15.7109375" style="3" customWidth="1"/>
    <col min="6626" max="6626" width="16" style="3" customWidth="1"/>
    <col min="6627" max="6627" width="15.5703125" style="3" customWidth="1"/>
    <col min="6628" max="6628" width="14.42578125" style="3" customWidth="1"/>
    <col min="6629" max="6629" width="15.7109375" style="3" customWidth="1"/>
    <col min="6630" max="6630" width="8.7109375" style="3"/>
    <col min="6631" max="6631" width="16.42578125" style="3" customWidth="1"/>
    <col min="6632" max="6632" width="24.28515625" style="3" customWidth="1"/>
    <col min="6633" max="6873" width="8.7109375" style="3"/>
    <col min="6874" max="6874" width="32.7109375" style="3" customWidth="1"/>
    <col min="6875" max="6875" width="10.5703125" style="3" customWidth="1"/>
    <col min="6876" max="6876" width="19.140625" style="3" customWidth="1"/>
    <col min="6877" max="6877" width="17" style="3" customWidth="1"/>
    <col min="6878" max="6878" width="16.85546875" style="3" customWidth="1"/>
    <col min="6879" max="6879" width="16.42578125" style="3" customWidth="1"/>
    <col min="6880" max="6880" width="17.140625" style="3" customWidth="1"/>
    <col min="6881" max="6881" width="15.7109375" style="3" customWidth="1"/>
    <col min="6882" max="6882" width="16" style="3" customWidth="1"/>
    <col min="6883" max="6883" width="15.5703125" style="3" customWidth="1"/>
    <col min="6884" max="6884" width="14.42578125" style="3" customWidth="1"/>
    <col min="6885" max="6885" width="15.7109375" style="3" customWidth="1"/>
    <col min="6886" max="6886" width="8.7109375" style="3"/>
    <col min="6887" max="6887" width="16.42578125" style="3" customWidth="1"/>
    <col min="6888" max="6888" width="24.28515625" style="3" customWidth="1"/>
    <col min="6889" max="7129" width="8.7109375" style="3"/>
    <col min="7130" max="7130" width="32.7109375" style="3" customWidth="1"/>
    <col min="7131" max="7131" width="10.5703125" style="3" customWidth="1"/>
    <col min="7132" max="7132" width="19.140625" style="3" customWidth="1"/>
    <col min="7133" max="7133" width="17" style="3" customWidth="1"/>
    <col min="7134" max="7134" width="16.85546875" style="3" customWidth="1"/>
    <col min="7135" max="7135" width="16.42578125" style="3" customWidth="1"/>
    <col min="7136" max="7136" width="17.140625" style="3" customWidth="1"/>
    <col min="7137" max="7137" width="15.7109375" style="3" customWidth="1"/>
    <col min="7138" max="7138" width="16" style="3" customWidth="1"/>
    <col min="7139" max="7139" width="15.5703125" style="3" customWidth="1"/>
    <col min="7140" max="7140" width="14.42578125" style="3" customWidth="1"/>
    <col min="7141" max="7141" width="15.7109375" style="3" customWidth="1"/>
    <col min="7142" max="7142" width="8.7109375" style="3"/>
    <col min="7143" max="7143" width="16.42578125" style="3" customWidth="1"/>
    <col min="7144" max="7144" width="24.28515625" style="3" customWidth="1"/>
    <col min="7145" max="7385" width="8.7109375" style="3"/>
    <col min="7386" max="7386" width="32.7109375" style="3" customWidth="1"/>
    <col min="7387" max="7387" width="10.5703125" style="3" customWidth="1"/>
    <col min="7388" max="7388" width="19.140625" style="3" customWidth="1"/>
    <col min="7389" max="7389" width="17" style="3" customWidth="1"/>
    <col min="7390" max="7390" width="16.85546875" style="3" customWidth="1"/>
    <col min="7391" max="7391" width="16.42578125" style="3" customWidth="1"/>
    <col min="7392" max="7392" width="17.140625" style="3" customWidth="1"/>
    <col min="7393" max="7393" width="15.7109375" style="3" customWidth="1"/>
    <col min="7394" max="7394" width="16" style="3" customWidth="1"/>
    <col min="7395" max="7395" width="15.5703125" style="3" customWidth="1"/>
    <col min="7396" max="7396" width="14.42578125" style="3" customWidth="1"/>
    <col min="7397" max="7397" width="15.7109375" style="3" customWidth="1"/>
    <col min="7398" max="7398" width="8.7109375" style="3"/>
    <col min="7399" max="7399" width="16.42578125" style="3" customWidth="1"/>
    <col min="7400" max="7400" width="24.28515625" style="3" customWidth="1"/>
    <col min="7401" max="7641" width="8.7109375" style="3"/>
    <col min="7642" max="7642" width="32.7109375" style="3" customWidth="1"/>
    <col min="7643" max="7643" width="10.5703125" style="3" customWidth="1"/>
    <col min="7644" max="7644" width="19.140625" style="3" customWidth="1"/>
    <col min="7645" max="7645" width="17" style="3" customWidth="1"/>
    <col min="7646" max="7646" width="16.85546875" style="3" customWidth="1"/>
    <col min="7647" max="7647" width="16.42578125" style="3" customWidth="1"/>
    <col min="7648" max="7648" width="17.140625" style="3" customWidth="1"/>
    <col min="7649" max="7649" width="15.7109375" style="3" customWidth="1"/>
    <col min="7650" max="7650" width="16" style="3" customWidth="1"/>
    <col min="7651" max="7651" width="15.5703125" style="3" customWidth="1"/>
    <col min="7652" max="7652" width="14.42578125" style="3" customWidth="1"/>
    <col min="7653" max="7653" width="15.7109375" style="3" customWidth="1"/>
    <col min="7654" max="7654" width="8.7109375" style="3"/>
    <col min="7655" max="7655" width="16.42578125" style="3" customWidth="1"/>
    <col min="7656" max="7656" width="24.28515625" style="3" customWidth="1"/>
    <col min="7657" max="7897" width="8.7109375" style="3"/>
    <col min="7898" max="7898" width="32.7109375" style="3" customWidth="1"/>
    <col min="7899" max="7899" width="10.5703125" style="3" customWidth="1"/>
    <col min="7900" max="7900" width="19.140625" style="3" customWidth="1"/>
    <col min="7901" max="7901" width="17" style="3" customWidth="1"/>
    <col min="7902" max="7902" width="16.85546875" style="3" customWidth="1"/>
    <col min="7903" max="7903" width="16.42578125" style="3" customWidth="1"/>
    <col min="7904" max="7904" width="17.140625" style="3" customWidth="1"/>
    <col min="7905" max="7905" width="15.7109375" style="3" customWidth="1"/>
    <col min="7906" max="7906" width="16" style="3" customWidth="1"/>
    <col min="7907" max="7907" width="15.5703125" style="3" customWidth="1"/>
    <col min="7908" max="7908" width="14.42578125" style="3" customWidth="1"/>
    <col min="7909" max="7909" width="15.7109375" style="3" customWidth="1"/>
    <col min="7910" max="7910" width="8.7109375" style="3"/>
    <col min="7911" max="7911" width="16.42578125" style="3" customWidth="1"/>
    <col min="7912" max="7912" width="24.28515625" style="3" customWidth="1"/>
    <col min="7913" max="8153" width="8.7109375" style="3"/>
    <col min="8154" max="8154" width="32.7109375" style="3" customWidth="1"/>
    <col min="8155" max="8155" width="10.5703125" style="3" customWidth="1"/>
    <col min="8156" max="8156" width="19.140625" style="3" customWidth="1"/>
    <col min="8157" max="8157" width="17" style="3" customWidth="1"/>
    <col min="8158" max="8158" width="16.85546875" style="3" customWidth="1"/>
    <col min="8159" max="8159" width="16.42578125" style="3" customWidth="1"/>
    <col min="8160" max="8160" width="17.140625" style="3" customWidth="1"/>
    <col min="8161" max="8161" width="15.7109375" style="3" customWidth="1"/>
    <col min="8162" max="8162" width="16" style="3" customWidth="1"/>
    <col min="8163" max="8163" width="15.5703125" style="3" customWidth="1"/>
    <col min="8164" max="8164" width="14.42578125" style="3" customWidth="1"/>
    <col min="8165" max="8165" width="15.7109375" style="3" customWidth="1"/>
    <col min="8166" max="8166" width="8.7109375" style="3"/>
    <col min="8167" max="8167" width="16.42578125" style="3" customWidth="1"/>
    <col min="8168" max="8168" width="24.28515625" style="3" customWidth="1"/>
    <col min="8169" max="8409" width="8.7109375" style="3"/>
    <col min="8410" max="8410" width="32.7109375" style="3" customWidth="1"/>
    <col min="8411" max="8411" width="10.5703125" style="3" customWidth="1"/>
    <col min="8412" max="8412" width="19.140625" style="3" customWidth="1"/>
    <col min="8413" max="8413" width="17" style="3" customWidth="1"/>
    <col min="8414" max="8414" width="16.85546875" style="3" customWidth="1"/>
    <col min="8415" max="8415" width="16.42578125" style="3" customWidth="1"/>
    <col min="8416" max="8416" width="17.140625" style="3" customWidth="1"/>
    <col min="8417" max="8417" width="15.7109375" style="3" customWidth="1"/>
    <col min="8418" max="8418" width="16" style="3" customWidth="1"/>
    <col min="8419" max="8419" width="15.5703125" style="3" customWidth="1"/>
    <col min="8420" max="8420" width="14.42578125" style="3" customWidth="1"/>
    <col min="8421" max="8421" width="15.7109375" style="3" customWidth="1"/>
    <col min="8422" max="8422" width="8.7109375" style="3"/>
    <col min="8423" max="8423" width="16.42578125" style="3" customWidth="1"/>
    <col min="8424" max="8424" width="24.28515625" style="3" customWidth="1"/>
    <col min="8425" max="8665" width="8.7109375" style="3"/>
    <col min="8666" max="8666" width="32.7109375" style="3" customWidth="1"/>
    <col min="8667" max="8667" width="10.5703125" style="3" customWidth="1"/>
    <col min="8668" max="8668" width="19.140625" style="3" customWidth="1"/>
    <col min="8669" max="8669" width="17" style="3" customWidth="1"/>
    <col min="8670" max="8670" width="16.85546875" style="3" customWidth="1"/>
    <col min="8671" max="8671" width="16.42578125" style="3" customWidth="1"/>
    <col min="8672" max="8672" width="17.140625" style="3" customWidth="1"/>
    <col min="8673" max="8673" width="15.7109375" style="3" customWidth="1"/>
    <col min="8674" max="8674" width="16" style="3" customWidth="1"/>
    <col min="8675" max="8675" width="15.5703125" style="3" customWidth="1"/>
    <col min="8676" max="8676" width="14.42578125" style="3" customWidth="1"/>
    <col min="8677" max="8677" width="15.7109375" style="3" customWidth="1"/>
    <col min="8678" max="8678" width="8.7109375" style="3"/>
    <col min="8679" max="8679" width="16.42578125" style="3" customWidth="1"/>
    <col min="8680" max="8680" width="24.28515625" style="3" customWidth="1"/>
    <col min="8681" max="8921" width="8.7109375" style="3"/>
    <col min="8922" max="8922" width="32.7109375" style="3" customWidth="1"/>
    <col min="8923" max="8923" width="10.5703125" style="3" customWidth="1"/>
    <col min="8924" max="8924" width="19.140625" style="3" customWidth="1"/>
    <col min="8925" max="8925" width="17" style="3" customWidth="1"/>
    <col min="8926" max="8926" width="16.85546875" style="3" customWidth="1"/>
    <col min="8927" max="8927" width="16.42578125" style="3" customWidth="1"/>
    <col min="8928" max="8928" width="17.140625" style="3" customWidth="1"/>
    <col min="8929" max="8929" width="15.7109375" style="3" customWidth="1"/>
    <col min="8930" max="8930" width="16" style="3" customWidth="1"/>
    <col min="8931" max="8931" width="15.5703125" style="3" customWidth="1"/>
    <col min="8932" max="8932" width="14.42578125" style="3" customWidth="1"/>
    <col min="8933" max="8933" width="15.7109375" style="3" customWidth="1"/>
    <col min="8934" max="8934" width="8.7109375" style="3"/>
    <col min="8935" max="8935" width="16.42578125" style="3" customWidth="1"/>
    <col min="8936" max="8936" width="24.28515625" style="3" customWidth="1"/>
    <col min="8937" max="9177" width="8.7109375" style="3"/>
    <col min="9178" max="9178" width="32.7109375" style="3" customWidth="1"/>
    <col min="9179" max="9179" width="10.5703125" style="3" customWidth="1"/>
    <col min="9180" max="9180" width="19.140625" style="3" customWidth="1"/>
    <col min="9181" max="9181" width="17" style="3" customWidth="1"/>
    <col min="9182" max="9182" width="16.85546875" style="3" customWidth="1"/>
    <col min="9183" max="9183" width="16.42578125" style="3" customWidth="1"/>
    <col min="9184" max="9184" width="17.140625" style="3" customWidth="1"/>
    <col min="9185" max="9185" width="15.7109375" style="3" customWidth="1"/>
    <col min="9186" max="9186" width="16" style="3" customWidth="1"/>
    <col min="9187" max="9187" width="15.5703125" style="3" customWidth="1"/>
    <col min="9188" max="9188" width="14.42578125" style="3" customWidth="1"/>
    <col min="9189" max="9189" width="15.7109375" style="3" customWidth="1"/>
    <col min="9190" max="9190" width="8.7109375" style="3"/>
    <col min="9191" max="9191" width="16.42578125" style="3" customWidth="1"/>
    <col min="9192" max="9192" width="24.28515625" style="3" customWidth="1"/>
    <col min="9193" max="9433" width="8.7109375" style="3"/>
    <col min="9434" max="9434" width="32.7109375" style="3" customWidth="1"/>
    <col min="9435" max="9435" width="10.5703125" style="3" customWidth="1"/>
    <col min="9436" max="9436" width="19.140625" style="3" customWidth="1"/>
    <col min="9437" max="9437" width="17" style="3" customWidth="1"/>
    <col min="9438" max="9438" width="16.85546875" style="3" customWidth="1"/>
    <col min="9439" max="9439" width="16.42578125" style="3" customWidth="1"/>
    <col min="9440" max="9440" width="17.140625" style="3" customWidth="1"/>
    <col min="9441" max="9441" width="15.7109375" style="3" customWidth="1"/>
    <col min="9442" max="9442" width="16" style="3" customWidth="1"/>
    <col min="9443" max="9443" width="15.5703125" style="3" customWidth="1"/>
    <col min="9444" max="9444" width="14.42578125" style="3" customWidth="1"/>
    <col min="9445" max="9445" width="15.7109375" style="3" customWidth="1"/>
    <col min="9446" max="9446" width="8.7109375" style="3"/>
    <col min="9447" max="9447" width="16.42578125" style="3" customWidth="1"/>
    <col min="9448" max="9448" width="24.28515625" style="3" customWidth="1"/>
    <col min="9449" max="9689" width="8.7109375" style="3"/>
    <col min="9690" max="9690" width="32.7109375" style="3" customWidth="1"/>
    <col min="9691" max="9691" width="10.5703125" style="3" customWidth="1"/>
    <col min="9692" max="9692" width="19.140625" style="3" customWidth="1"/>
    <col min="9693" max="9693" width="17" style="3" customWidth="1"/>
    <col min="9694" max="9694" width="16.85546875" style="3" customWidth="1"/>
    <col min="9695" max="9695" width="16.42578125" style="3" customWidth="1"/>
    <col min="9696" max="9696" width="17.140625" style="3" customWidth="1"/>
    <col min="9697" max="9697" width="15.7109375" style="3" customWidth="1"/>
    <col min="9698" max="9698" width="16" style="3" customWidth="1"/>
    <col min="9699" max="9699" width="15.5703125" style="3" customWidth="1"/>
    <col min="9700" max="9700" width="14.42578125" style="3" customWidth="1"/>
    <col min="9701" max="9701" width="15.7109375" style="3" customWidth="1"/>
    <col min="9702" max="9702" width="8.7109375" style="3"/>
    <col min="9703" max="9703" width="16.42578125" style="3" customWidth="1"/>
    <col min="9704" max="9704" width="24.28515625" style="3" customWidth="1"/>
    <col min="9705" max="9945" width="8.7109375" style="3"/>
    <col min="9946" max="9946" width="32.7109375" style="3" customWidth="1"/>
    <col min="9947" max="9947" width="10.5703125" style="3" customWidth="1"/>
    <col min="9948" max="9948" width="19.140625" style="3" customWidth="1"/>
    <col min="9949" max="9949" width="17" style="3" customWidth="1"/>
    <col min="9950" max="9950" width="16.85546875" style="3" customWidth="1"/>
    <col min="9951" max="9951" width="16.42578125" style="3" customWidth="1"/>
    <col min="9952" max="9952" width="17.140625" style="3" customWidth="1"/>
    <col min="9953" max="9953" width="15.7109375" style="3" customWidth="1"/>
    <col min="9954" max="9954" width="16" style="3" customWidth="1"/>
    <col min="9955" max="9955" width="15.5703125" style="3" customWidth="1"/>
    <col min="9956" max="9956" width="14.42578125" style="3" customWidth="1"/>
    <col min="9957" max="9957" width="15.7109375" style="3" customWidth="1"/>
    <col min="9958" max="9958" width="8.7109375" style="3"/>
    <col min="9959" max="9959" width="16.42578125" style="3" customWidth="1"/>
    <col min="9960" max="9960" width="24.28515625" style="3" customWidth="1"/>
    <col min="9961" max="10201" width="8.7109375" style="3"/>
    <col min="10202" max="10202" width="32.7109375" style="3" customWidth="1"/>
    <col min="10203" max="10203" width="10.5703125" style="3" customWidth="1"/>
    <col min="10204" max="10204" width="19.140625" style="3" customWidth="1"/>
    <col min="10205" max="10205" width="17" style="3" customWidth="1"/>
    <col min="10206" max="10206" width="16.85546875" style="3" customWidth="1"/>
    <col min="10207" max="10207" width="16.42578125" style="3" customWidth="1"/>
    <col min="10208" max="10208" width="17.140625" style="3" customWidth="1"/>
    <col min="10209" max="10209" width="15.7109375" style="3" customWidth="1"/>
    <col min="10210" max="10210" width="16" style="3" customWidth="1"/>
    <col min="10211" max="10211" width="15.5703125" style="3" customWidth="1"/>
    <col min="10212" max="10212" width="14.42578125" style="3" customWidth="1"/>
    <col min="10213" max="10213" width="15.7109375" style="3" customWidth="1"/>
    <col min="10214" max="10214" width="8.7109375" style="3"/>
    <col min="10215" max="10215" width="16.42578125" style="3" customWidth="1"/>
    <col min="10216" max="10216" width="24.28515625" style="3" customWidth="1"/>
    <col min="10217" max="10457" width="8.7109375" style="3"/>
    <col min="10458" max="10458" width="32.7109375" style="3" customWidth="1"/>
    <col min="10459" max="10459" width="10.5703125" style="3" customWidth="1"/>
    <col min="10460" max="10460" width="19.140625" style="3" customWidth="1"/>
    <col min="10461" max="10461" width="17" style="3" customWidth="1"/>
    <col min="10462" max="10462" width="16.85546875" style="3" customWidth="1"/>
    <col min="10463" max="10463" width="16.42578125" style="3" customWidth="1"/>
    <col min="10464" max="10464" width="17.140625" style="3" customWidth="1"/>
    <col min="10465" max="10465" width="15.7109375" style="3" customWidth="1"/>
    <col min="10466" max="10466" width="16" style="3" customWidth="1"/>
    <col min="10467" max="10467" width="15.5703125" style="3" customWidth="1"/>
    <col min="10468" max="10468" width="14.42578125" style="3" customWidth="1"/>
    <col min="10469" max="10469" width="15.7109375" style="3" customWidth="1"/>
    <col min="10470" max="10470" width="8.7109375" style="3"/>
    <col min="10471" max="10471" width="16.42578125" style="3" customWidth="1"/>
    <col min="10472" max="10472" width="24.28515625" style="3" customWidth="1"/>
    <col min="10473" max="10713" width="8.7109375" style="3"/>
    <col min="10714" max="10714" width="32.7109375" style="3" customWidth="1"/>
    <col min="10715" max="10715" width="10.5703125" style="3" customWidth="1"/>
    <col min="10716" max="10716" width="19.140625" style="3" customWidth="1"/>
    <col min="10717" max="10717" width="17" style="3" customWidth="1"/>
    <col min="10718" max="10718" width="16.85546875" style="3" customWidth="1"/>
    <col min="10719" max="10719" width="16.42578125" style="3" customWidth="1"/>
    <col min="10720" max="10720" width="17.140625" style="3" customWidth="1"/>
    <col min="10721" max="10721" width="15.7109375" style="3" customWidth="1"/>
    <col min="10722" max="10722" width="16" style="3" customWidth="1"/>
    <col min="10723" max="10723" width="15.5703125" style="3" customWidth="1"/>
    <col min="10724" max="10724" width="14.42578125" style="3" customWidth="1"/>
    <col min="10725" max="10725" width="15.7109375" style="3" customWidth="1"/>
    <col min="10726" max="10726" width="8.7109375" style="3"/>
    <col min="10727" max="10727" width="16.42578125" style="3" customWidth="1"/>
    <col min="10728" max="10728" width="24.28515625" style="3" customWidth="1"/>
    <col min="10729" max="10969" width="8.7109375" style="3"/>
    <col min="10970" max="10970" width="32.7109375" style="3" customWidth="1"/>
    <col min="10971" max="10971" width="10.5703125" style="3" customWidth="1"/>
    <col min="10972" max="10972" width="19.140625" style="3" customWidth="1"/>
    <col min="10973" max="10973" width="17" style="3" customWidth="1"/>
    <col min="10974" max="10974" width="16.85546875" style="3" customWidth="1"/>
    <col min="10975" max="10975" width="16.42578125" style="3" customWidth="1"/>
    <col min="10976" max="10976" width="17.140625" style="3" customWidth="1"/>
    <col min="10977" max="10977" width="15.7109375" style="3" customWidth="1"/>
    <col min="10978" max="10978" width="16" style="3" customWidth="1"/>
    <col min="10979" max="10979" width="15.5703125" style="3" customWidth="1"/>
    <col min="10980" max="10980" width="14.42578125" style="3" customWidth="1"/>
    <col min="10981" max="10981" width="15.7109375" style="3" customWidth="1"/>
    <col min="10982" max="10982" width="8.7109375" style="3"/>
    <col min="10983" max="10983" width="16.42578125" style="3" customWidth="1"/>
    <col min="10984" max="10984" width="24.28515625" style="3" customWidth="1"/>
    <col min="10985" max="11225" width="8.7109375" style="3"/>
    <col min="11226" max="11226" width="32.7109375" style="3" customWidth="1"/>
    <col min="11227" max="11227" width="10.5703125" style="3" customWidth="1"/>
    <col min="11228" max="11228" width="19.140625" style="3" customWidth="1"/>
    <col min="11229" max="11229" width="17" style="3" customWidth="1"/>
    <col min="11230" max="11230" width="16.85546875" style="3" customWidth="1"/>
    <col min="11231" max="11231" width="16.42578125" style="3" customWidth="1"/>
    <col min="11232" max="11232" width="17.140625" style="3" customWidth="1"/>
    <col min="11233" max="11233" width="15.7109375" style="3" customWidth="1"/>
    <col min="11234" max="11234" width="16" style="3" customWidth="1"/>
    <col min="11235" max="11235" width="15.5703125" style="3" customWidth="1"/>
    <col min="11236" max="11236" width="14.42578125" style="3" customWidth="1"/>
    <col min="11237" max="11237" width="15.7109375" style="3" customWidth="1"/>
    <col min="11238" max="11238" width="8.7109375" style="3"/>
    <col min="11239" max="11239" width="16.42578125" style="3" customWidth="1"/>
    <col min="11240" max="11240" width="24.28515625" style="3" customWidth="1"/>
    <col min="11241" max="11481" width="8.7109375" style="3"/>
    <col min="11482" max="11482" width="32.7109375" style="3" customWidth="1"/>
    <col min="11483" max="11483" width="10.5703125" style="3" customWidth="1"/>
    <col min="11484" max="11484" width="19.140625" style="3" customWidth="1"/>
    <col min="11485" max="11485" width="17" style="3" customWidth="1"/>
    <col min="11486" max="11486" width="16.85546875" style="3" customWidth="1"/>
    <col min="11487" max="11487" width="16.42578125" style="3" customWidth="1"/>
    <col min="11488" max="11488" width="17.140625" style="3" customWidth="1"/>
    <col min="11489" max="11489" width="15.7109375" style="3" customWidth="1"/>
    <col min="11490" max="11490" width="16" style="3" customWidth="1"/>
    <col min="11491" max="11491" width="15.5703125" style="3" customWidth="1"/>
    <col min="11492" max="11492" width="14.42578125" style="3" customWidth="1"/>
    <col min="11493" max="11493" width="15.7109375" style="3" customWidth="1"/>
    <col min="11494" max="11494" width="8.7109375" style="3"/>
    <col min="11495" max="11495" width="16.42578125" style="3" customWidth="1"/>
    <col min="11496" max="11496" width="24.28515625" style="3" customWidth="1"/>
    <col min="11497" max="11737" width="8.7109375" style="3"/>
    <col min="11738" max="11738" width="32.7109375" style="3" customWidth="1"/>
    <col min="11739" max="11739" width="10.5703125" style="3" customWidth="1"/>
    <col min="11740" max="11740" width="19.140625" style="3" customWidth="1"/>
    <col min="11741" max="11741" width="17" style="3" customWidth="1"/>
    <col min="11742" max="11742" width="16.85546875" style="3" customWidth="1"/>
    <col min="11743" max="11743" width="16.42578125" style="3" customWidth="1"/>
    <col min="11744" max="11744" width="17.140625" style="3" customWidth="1"/>
    <col min="11745" max="11745" width="15.7109375" style="3" customWidth="1"/>
    <col min="11746" max="11746" width="16" style="3" customWidth="1"/>
    <col min="11747" max="11747" width="15.5703125" style="3" customWidth="1"/>
    <col min="11748" max="11748" width="14.42578125" style="3" customWidth="1"/>
    <col min="11749" max="11749" width="15.7109375" style="3" customWidth="1"/>
    <col min="11750" max="11750" width="8.7109375" style="3"/>
    <col min="11751" max="11751" width="16.42578125" style="3" customWidth="1"/>
    <col min="11752" max="11752" width="24.28515625" style="3" customWidth="1"/>
    <col min="11753" max="11993" width="8.7109375" style="3"/>
    <col min="11994" max="11994" width="32.7109375" style="3" customWidth="1"/>
    <col min="11995" max="11995" width="10.5703125" style="3" customWidth="1"/>
    <col min="11996" max="11996" width="19.140625" style="3" customWidth="1"/>
    <col min="11997" max="11997" width="17" style="3" customWidth="1"/>
    <col min="11998" max="11998" width="16.85546875" style="3" customWidth="1"/>
    <col min="11999" max="11999" width="16.42578125" style="3" customWidth="1"/>
    <col min="12000" max="12000" width="17.140625" style="3" customWidth="1"/>
    <col min="12001" max="12001" width="15.7109375" style="3" customWidth="1"/>
    <col min="12002" max="12002" width="16" style="3" customWidth="1"/>
    <col min="12003" max="12003" width="15.5703125" style="3" customWidth="1"/>
    <col min="12004" max="12004" width="14.42578125" style="3" customWidth="1"/>
    <col min="12005" max="12005" width="15.7109375" style="3" customWidth="1"/>
    <col min="12006" max="12006" width="8.7109375" style="3"/>
    <col min="12007" max="12007" width="16.42578125" style="3" customWidth="1"/>
    <col min="12008" max="12008" width="24.28515625" style="3" customWidth="1"/>
    <col min="12009" max="12249" width="8.7109375" style="3"/>
    <col min="12250" max="12250" width="32.7109375" style="3" customWidth="1"/>
    <col min="12251" max="12251" width="10.5703125" style="3" customWidth="1"/>
    <col min="12252" max="12252" width="19.140625" style="3" customWidth="1"/>
    <col min="12253" max="12253" width="17" style="3" customWidth="1"/>
    <col min="12254" max="12254" width="16.85546875" style="3" customWidth="1"/>
    <col min="12255" max="12255" width="16.42578125" style="3" customWidth="1"/>
    <col min="12256" max="12256" width="17.140625" style="3" customWidth="1"/>
    <col min="12257" max="12257" width="15.7109375" style="3" customWidth="1"/>
    <col min="12258" max="12258" width="16" style="3" customWidth="1"/>
    <col min="12259" max="12259" width="15.5703125" style="3" customWidth="1"/>
    <col min="12260" max="12260" width="14.42578125" style="3" customWidth="1"/>
    <col min="12261" max="12261" width="15.7109375" style="3" customWidth="1"/>
    <col min="12262" max="12262" width="8.7109375" style="3"/>
    <col min="12263" max="12263" width="16.42578125" style="3" customWidth="1"/>
    <col min="12264" max="12264" width="24.28515625" style="3" customWidth="1"/>
    <col min="12265" max="12505" width="8.7109375" style="3"/>
    <col min="12506" max="12506" width="32.7109375" style="3" customWidth="1"/>
    <col min="12507" max="12507" width="10.5703125" style="3" customWidth="1"/>
    <col min="12508" max="12508" width="19.140625" style="3" customWidth="1"/>
    <col min="12509" max="12509" width="17" style="3" customWidth="1"/>
    <col min="12510" max="12510" width="16.85546875" style="3" customWidth="1"/>
    <col min="12511" max="12511" width="16.42578125" style="3" customWidth="1"/>
    <col min="12512" max="12512" width="17.140625" style="3" customWidth="1"/>
    <col min="12513" max="12513" width="15.7109375" style="3" customWidth="1"/>
    <col min="12514" max="12514" width="16" style="3" customWidth="1"/>
    <col min="12515" max="12515" width="15.5703125" style="3" customWidth="1"/>
    <col min="12516" max="12516" width="14.42578125" style="3" customWidth="1"/>
    <col min="12517" max="12517" width="15.7109375" style="3" customWidth="1"/>
    <col min="12518" max="12518" width="8.7109375" style="3"/>
    <col min="12519" max="12519" width="16.42578125" style="3" customWidth="1"/>
    <col min="12520" max="12520" width="24.28515625" style="3" customWidth="1"/>
    <col min="12521" max="12761" width="8.7109375" style="3"/>
    <col min="12762" max="12762" width="32.7109375" style="3" customWidth="1"/>
    <col min="12763" max="12763" width="10.5703125" style="3" customWidth="1"/>
    <col min="12764" max="12764" width="19.140625" style="3" customWidth="1"/>
    <col min="12765" max="12765" width="17" style="3" customWidth="1"/>
    <col min="12766" max="12766" width="16.85546875" style="3" customWidth="1"/>
    <col min="12767" max="12767" width="16.42578125" style="3" customWidth="1"/>
    <col min="12768" max="12768" width="17.140625" style="3" customWidth="1"/>
    <col min="12769" max="12769" width="15.7109375" style="3" customWidth="1"/>
    <col min="12770" max="12770" width="16" style="3" customWidth="1"/>
    <col min="12771" max="12771" width="15.5703125" style="3" customWidth="1"/>
    <col min="12772" max="12772" width="14.42578125" style="3" customWidth="1"/>
    <col min="12773" max="12773" width="15.7109375" style="3" customWidth="1"/>
    <col min="12774" max="12774" width="8.7109375" style="3"/>
    <col min="12775" max="12775" width="16.42578125" style="3" customWidth="1"/>
    <col min="12776" max="12776" width="24.28515625" style="3" customWidth="1"/>
    <col min="12777" max="13017" width="8.7109375" style="3"/>
    <col min="13018" max="13018" width="32.7109375" style="3" customWidth="1"/>
    <col min="13019" max="13019" width="10.5703125" style="3" customWidth="1"/>
    <col min="13020" max="13020" width="19.140625" style="3" customWidth="1"/>
    <col min="13021" max="13021" width="17" style="3" customWidth="1"/>
    <col min="13022" max="13022" width="16.85546875" style="3" customWidth="1"/>
    <col min="13023" max="13023" width="16.42578125" style="3" customWidth="1"/>
    <col min="13024" max="13024" width="17.140625" style="3" customWidth="1"/>
    <col min="13025" max="13025" width="15.7109375" style="3" customWidth="1"/>
    <col min="13026" max="13026" width="16" style="3" customWidth="1"/>
    <col min="13027" max="13027" width="15.5703125" style="3" customWidth="1"/>
    <col min="13028" max="13028" width="14.42578125" style="3" customWidth="1"/>
    <col min="13029" max="13029" width="15.7109375" style="3" customWidth="1"/>
    <col min="13030" max="13030" width="8.7109375" style="3"/>
    <col min="13031" max="13031" width="16.42578125" style="3" customWidth="1"/>
    <col min="13032" max="13032" width="24.28515625" style="3" customWidth="1"/>
    <col min="13033" max="13273" width="8.7109375" style="3"/>
    <col min="13274" max="13274" width="32.7109375" style="3" customWidth="1"/>
    <col min="13275" max="13275" width="10.5703125" style="3" customWidth="1"/>
    <col min="13276" max="13276" width="19.140625" style="3" customWidth="1"/>
    <col min="13277" max="13277" width="17" style="3" customWidth="1"/>
    <col min="13278" max="13278" width="16.85546875" style="3" customWidth="1"/>
    <col min="13279" max="13279" width="16.42578125" style="3" customWidth="1"/>
    <col min="13280" max="13280" width="17.140625" style="3" customWidth="1"/>
    <col min="13281" max="13281" width="15.7109375" style="3" customWidth="1"/>
    <col min="13282" max="13282" width="16" style="3" customWidth="1"/>
    <col min="13283" max="13283" width="15.5703125" style="3" customWidth="1"/>
    <col min="13284" max="13284" width="14.42578125" style="3" customWidth="1"/>
    <col min="13285" max="13285" width="15.7109375" style="3" customWidth="1"/>
    <col min="13286" max="13286" width="8.7109375" style="3"/>
    <col min="13287" max="13287" width="16.42578125" style="3" customWidth="1"/>
    <col min="13288" max="13288" width="24.28515625" style="3" customWidth="1"/>
    <col min="13289" max="13529" width="8.7109375" style="3"/>
    <col min="13530" max="13530" width="32.7109375" style="3" customWidth="1"/>
    <col min="13531" max="13531" width="10.5703125" style="3" customWidth="1"/>
    <col min="13532" max="13532" width="19.140625" style="3" customWidth="1"/>
    <col min="13533" max="13533" width="17" style="3" customWidth="1"/>
    <col min="13534" max="13534" width="16.85546875" style="3" customWidth="1"/>
    <col min="13535" max="13535" width="16.42578125" style="3" customWidth="1"/>
    <col min="13536" max="13536" width="17.140625" style="3" customWidth="1"/>
    <col min="13537" max="13537" width="15.7109375" style="3" customWidth="1"/>
    <col min="13538" max="13538" width="16" style="3" customWidth="1"/>
    <col min="13539" max="13539" width="15.5703125" style="3" customWidth="1"/>
    <col min="13540" max="13540" width="14.42578125" style="3" customWidth="1"/>
    <col min="13541" max="13541" width="15.7109375" style="3" customWidth="1"/>
    <col min="13542" max="13542" width="8.7109375" style="3"/>
    <col min="13543" max="13543" width="16.42578125" style="3" customWidth="1"/>
    <col min="13544" max="13544" width="24.28515625" style="3" customWidth="1"/>
    <col min="13545" max="13785" width="8.7109375" style="3"/>
    <col min="13786" max="13786" width="32.7109375" style="3" customWidth="1"/>
    <col min="13787" max="13787" width="10.5703125" style="3" customWidth="1"/>
    <col min="13788" max="13788" width="19.140625" style="3" customWidth="1"/>
    <col min="13789" max="13789" width="17" style="3" customWidth="1"/>
    <col min="13790" max="13790" width="16.85546875" style="3" customWidth="1"/>
    <col min="13791" max="13791" width="16.42578125" style="3" customWidth="1"/>
    <col min="13792" max="13792" width="17.140625" style="3" customWidth="1"/>
    <col min="13793" max="13793" width="15.7109375" style="3" customWidth="1"/>
    <col min="13794" max="13794" width="16" style="3" customWidth="1"/>
    <col min="13795" max="13795" width="15.5703125" style="3" customWidth="1"/>
    <col min="13796" max="13796" width="14.42578125" style="3" customWidth="1"/>
    <col min="13797" max="13797" width="15.7109375" style="3" customWidth="1"/>
    <col min="13798" max="13798" width="8.7109375" style="3"/>
    <col min="13799" max="13799" width="16.42578125" style="3" customWidth="1"/>
    <col min="13800" max="13800" width="24.28515625" style="3" customWidth="1"/>
    <col min="13801" max="14041" width="8.7109375" style="3"/>
    <col min="14042" max="14042" width="32.7109375" style="3" customWidth="1"/>
    <col min="14043" max="14043" width="10.5703125" style="3" customWidth="1"/>
    <col min="14044" max="14044" width="19.140625" style="3" customWidth="1"/>
    <col min="14045" max="14045" width="17" style="3" customWidth="1"/>
    <col min="14046" max="14046" width="16.85546875" style="3" customWidth="1"/>
    <col min="14047" max="14047" width="16.42578125" style="3" customWidth="1"/>
    <col min="14048" max="14048" width="17.140625" style="3" customWidth="1"/>
    <col min="14049" max="14049" width="15.7109375" style="3" customWidth="1"/>
    <col min="14050" max="14050" width="16" style="3" customWidth="1"/>
    <col min="14051" max="14051" width="15.5703125" style="3" customWidth="1"/>
    <col min="14052" max="14052" width="14.42578125" style="3" customWidth="1"/>
    <col min="14053" max="14053" width="15.7109375" style="3" customWidth="1"/>
    <col min="14054" max="14054" width="8.7109375" style="3"/>
    <col min="14055" max="14055" width="16.42578125" style="3" customWidth="1"/>
    <col min="14056" max="14056" width="24.28515625" style="3" customWidth="1"/>
    <col min="14057" max="14297" width="8.7109375" style="3"/>
    <col min="14298" max="14298" width="32.7109375" style="3" customWidth="1"/>
    <col min="14299" max="14299" width="10.5703125" style="3" customWidth="1"/>
    <col min="14300" max="14300" width="19.140625" style="3" customWidth="1"/>
    <col min="14301" max="14301" width="17" style="3" customWidth="1"/>
    <col min="14302" max="14302" width="16.85546875" style="3" customWidth="1"/>
    <col min="14303" max="14303" width="16.42578125" style="3" customWidth="1"/>
    <col min="14304" max="14304" width="17.140625" style="3" customWidth="1"/>
    <col min="14305" max="14305" width="15.7109375" style="3" customWidth="1"/>
    <col min="14306" max="14306" width="16" style="3" customWidth="1"/>
    <col min="14307" max="14307" width="15.5703125" style="3" customWidth="1"/>
    <col min="14308" max="14308" width="14.42578125" style="3" customWidth="1"/>
    <col min="14309" max="14309" width="15.7109375" style="3" customWidth="1"/>
    <col min="14310" max="14310" width="8.7109375" style="3"/>
    <col min="14311" max="14311" width="16.42578125" style="3" customWidth="1"/>
    <col min="14312" max="14312" width="24.28515625" style="3" customWidth="1"/>
    <col min="14313" max="14553" width="8.7109375" style="3"/>
    <col min="14554" max="14554" width="32.7109375" style="3" customWidth="1"/>
    <col min="14555" max="14555" width="10.5703125" style="3" customWidth="1"/>
    <col min="14556" max="14556" width="19.140625" style="3" customWidth="1"/>
    <col min="14557" max="14557" width="17" style="3" customWidth="1"/>
    <col min="14558" max="14558" width="16.85546875" style="3" customWidth="1"/>
    <col min="14559" max="14559" width="16.42578125" style="3" customWidth="1"/>
    <col min="14560" max="14560" width="17.140625" style="3" customWidth="1"/>
    <col min="14561" max="14561" width="15.7109375" style="3" customWidth="1"/>
    <col min="14562" max="14562" width="16" style="3" customWidth="1"/>
    <col min="14563" max="14563" width="15.5703125" style="3" customWidth="1"/>
    <col min="14564" max="14564" width="14.42578125" style="3" customWidth="1"/>
    <col min="14565" max="14565" width="15.7109375" style="3" customWidth="1"/>
    <col min="14566" max="14566" width="8.7109375" style="3"/>
    <col min="14567" max="14567" width="16.42578125" style="3" customWidth="1"/>
    <col min="14568" max="14568" width="24.28515625" style="3" customWidth="1"/>
    <col min="14569" max="14809" width="8.7109375" style="3"/>
    <col min="14810" max="14810" width="32.7109375" style="3" customWidth="1"/>
    <col min="14811" max="14811" width="10.5703125" style="3" customWidth="1"/>
    <col min="14812" max="14812" width="19.140625" style="3" customWidth="1"/>
    <col min="14813" max="14813" width="17" style="3" customWidth="1"/>
    <col min="14814" max="14814" width="16.85546875" style="3" customWidth="1"/>
    <col min="14815" max="14815" width="16.42578125" style="3" customWidth="1"/>
    <col min="14816" max="14816" width="17.140625" style="3" customWidth="1"/>
    <col min="14817" max="14817" width="15.7109375" style="3" customWidth="1"/>
    <col min="14818" max="14818" width="16" style="3" customWidth="1"/>
    <col min="14819" max="14819" width="15.5703125" style="3" customWidth="1"/>
    <col min="14820" max="14820" width="14.42578125" style="3" customWidth="1"/>
    <col min="14821" max="14821" width="15.7109375" style="3" customWidth="1"/>
    <col min="14822" max="14822" width="8.7109375" style="3"/>
    <col min="14823" max="14823" width="16.42578125" style="3" customWidth="1"/>
    <col min="14824" max="14824" width="24.28515625" style="3" customWidth="1"/>
    <col min="14825" max="15065" width="8.7109375" style="3"/>
    <col min="15066" max="15066" width="32.7109375" style="3" customWidth="1"/>
    <col min="15067" max="15067" width="10.5703125" style="3" customWidth="1"/>
    <col min="15068" max="15068" width="19.140625" style="3" customWidth="1"/>
    <col min="15069" max="15069" width="17" style="3" customWidth="1"/>
    <col min="15070" max="15070" width="16.85546875" style="3" customWidth="1"/>
    <col min="15071" max="15071" width="16.42578125" style="3" customWidth="1"/>
    <col min="15072" max="15072" width="17.140625" style="3" customWidth="1"/>
    <col min="15073" max="15073" width="15.7109375" style="3" customWidth="1"/>
    <col min="15074" max="15074" width="16" style="3" customWidth="1"/>
    <col min="15075" max="15075" width="15.5703125" style="3" customWidth="1"/>
    <col min="15076" max="15076" width="14.42578125" style="3" customWidth="1"/>
    <col min="15077" max="15077" width="15.7109375" style="3" customWidth="1"/>
    <col min="15078" max="15078" width="8.7109375" style="3"/>
    <col min="15079" max="15079" width="16.42578125" style="3" customWidth="1"/>
    <col min="15080" max="15080" width="24.28515625" style="3" customWidth="1"/>
    <col min="15081" max="15321" width="8.7109375" style="3"/>
    <col min="15322" max="15322" width="32.7109375" style="3" customWidth="1"/>
    <col min="15323" max="15323" width="10.5703125" style="3" customWidth="1"/>
    <col min="15324" max="15324" width="19.140625" style="3" customWidth="1"/>
    <col min="15325" max="15325" width="17" style="3" customWidth="1"/>
    <col min="15326" max="15326" width="16.85546875" style="3" customWidth="1"/>
    <col min="15327" max="15327" width="16.42578125" style="3" customWidth="1"/>
    <col min="15328" max="15328" width="17.140625" style="3" customWidth="1"/>
    <col min="15329" max="15329" width="15.7109375" style="3" customWidth="1"/>
    <col min="15330" max="15330" width="16" style="3" customWidth="1"/>
    <col min="15331" max="15331" width="15.5703125" style="3" customWidth="1"/>
    <col min="15332" max="15332" width="14.42578125" style="3" customWidth="1"/>
    <col min="15333" max="15333" width="15.7109375" style="3" customWidth="1"/>
    <col min="15334" max="15334" width="8.7109375" style="3"/>
    <col min="15335" max="15335" width="16.42578125" style="3" customWidth="1"/>
    <col min="15336" max="15336" width="24.28515625" style="3" customWidth="1"/>
    <col min="15337" max="15577" width="8.7109375" style="3"/>
    <col min="15578" max="15578" width="32.7109375" style="3" customWidth="1"/>
    <col min="15579" max="15579" width="10.5703125" style="3" customWidth="1"/>
    <col min="15580" max="15580" width="19.140625" style="3" customWidth="1"/>
    <col min="15581" max="15581" width="17" style="3" customWidth="1"/>
    <col min="15582" max="15582" width="16.85546875" style="3" customWidth="1"/>
    <col min="15583" max="15583" width="16.42578125" style="3" customWidth="1"/>
    <col min="15584" max="15584" width="17.140625" style="3" customWidth="1"/>
    <col min="15585" max="15585" width="15.7109375" style="3" customWidth="1"/>
    <col min="15586" max="15586" width="16" style="3" customWidth="1"/>
    <col min="15587" max="15587" width="15.5703125" style="3" customWidth="1"/>
    <col min="15588" max="15588" width="14.42578125" style="3" customWidth="1"/>
    <col min="15589" max="15589" width="15.7109375" style="3" customWidth="1"/>
    <col min="15590" max="15590" width="8.7109375" style="3"/>
    <col min="15591" max="15591" width="16.42578125" style="3" customWidth="1"/>
    <col min="15592" max="15592" width="24.28515625" style="3" customWidth="1"/>
    <col min="15593" max="15833" width="8.7109375" style="3"/>
    <col min="15834" max="15834" width="32.7109375" style="3" customWidth="1"/>
    <col min="15835" max="15835" width="10.5703125" style="3" customWidth="1"/>
    <col min="15836" max="15836" width="19.140625" style="3" customWidth="1"/>
    <col min="15837" max="15837" width="17" style="3" customWidth="1"/>
    <col min="15838" max="15838" width="16.85546875" style="3" customWidth="1"/>
    <col min="15839" max="15839" width="16.42578125" style="3" customWidth="1"/>
    <col min="15840" max="15840" width="17.140625" style="3" customWidth="1"/>
    <col min="15841" max="15841" width="15.7109375" style="3" customWidth="1"/>
    <col min="15842" max="15842" width="16" style="3" customWidth="1"/>
    <col min="15843" max="15843" width="15.5703125" style="3" customWidth="1"/>
    <col min="15844" max="15844" width="14.42578125" style="3" customWidth="1"/>
    <col min="15845" max="15845" width="15.7109375" style="3" customWidth="1"/>
    <col min="15846" max="15846" width="8.7109375" style="3"/>
    <col min="15847" max="15847" width="16.42578125" style="3" customWidth="1"/>
    <col min="15848" max="15848" width="24.28515625" style="3" customWidth="1"/>
    <col min="15849" max="16089" width="8.7109375" style="3"/>
    <col min="16090" max="16090" width="32.7109375" style="3" customWidth="1"/>
    <col min="16091" max="16091" width="10.5703125" style="3" customWidth="1"/>
    <col min="16092" max="16092" width="19.140625" style="3" customWidth="1"/>
    <col min="16093" max="16093" width="17" style="3" customWidth="1"/>
    <col min="16094" max="16094" width="16.85546875" style="3" customWidth="1"/>
    <col min="16095" max="16095" width="16.42578125" style="3" customWidth="1"/>
    <col min="16096" max="16096" width="17.140625" style="3" customWidth="1"/>
    <col min="16097" max="16097" width="15.7109375" style="3" customWidth="1"/>
    <col min="16098" max="16098" width="16" style="3" customWidth="1"/>
    <col min="16099" max="16099" width="15.5703125" style="3" customWidth="1"/>
    <col min="16100" max="16100" width="14.42578125" style="3" customWidth="1"/>
    <col min="16101" max="16101" width="15.7109375" style="3" customWidth="1"/>
    <col min="16102" max="16102" width="8.7109375" style="3"/>
    <col min="16103" max="16103" width="16.42578125" style="3" customWidth="1"/>
    <col min="16104" max="16104" width="24.28515625" style="3" customWidth="1"/>
    <col min="16105" max="16384" width="8.7109375" style="3"/>
  </cols>
  <sheetData>
    <row r="1" spans="2:15" ht="15.75" thickBot="1" x14ac:dyDescent="0.3"/>
    <row r="2" spans="2:15" ht="50.1" customHeight="1" thickBot="1" x14ac:dyDescent="0.3">
      <c r="B2" s="92" t="s">
        <v>105</v>
      </c>
      <c r="C2" s="93"/>
      <c r="D2" s="93"/>
      <c r="E2" s="93"/>
      <c r="F2" s="93"/>
      <c r="G2" s="93"/>
      <c r="H2" s="93"/>
      <c r="I2" s="93"/>
      <c r="J2" s="93"/>
      <c r="K2" s="93"/>
      <c r="L2" s="94"/>
    </row>
    <row r="3" spans="2:15" ht="6" customHeight="1" thickBot="1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5" s="2" customFormat="1" ht="30" customHeight="1" thickBot="1" x14ac:dyDescent="0.3">
      <c r="B4" s="13" t="s">
        <v>0</v>
      </c>
      <c r="C4" s="15" t="s">
        <v>71</v>
      </c>
      <c r="D4" s="20" t="s">
        <v>72</v>
      </c>
      <c r="E4" s="15" t="s">
        <v>82</v>
      </c>
      <c r="F4" s="20" t="s">
        <v>83</v>
      </c>
      <c r="G4" s="27" t="s">
        <v>89</v>
      </c>
      <c r="H4" s="27" t="s">
        <v>87</v>
      </c>
      <c r="I4" s="27" t="s">
        <v>86</v>
      </c>
      <c r="J4" s="24" t="s">
        <v>85</v>
      </c>
      <c r="K4" s="20" t="s">
        <v>84</v>
      </c>
      <c r="L4" s="27" t="s">
        <v>1</v>
      </c>
      <c r="M4" s="1"/>
    </row>
    <row r="5" spans="2:15" x14ac:dyDescent="0.25">
      <c r="B5" s="31" t="s">
        <v>19</v>
      </c>
      <c r="C5" s="37">
        <v>148532</v>
      </c>
      <c r="D5" s="17">
        <v>1</v>
      </c>
      <c r="E5" s="35">
        <v>4</v>
      </c>
      <c r="F5" s="35">
        <v>5</v>
      </c>
      <c r="G5" s="28">
        <v>1629.4304000000002</v>
      </c>
      <c r="H5" s="28">
        <f>G5*F5</f>
        <v>8147.152000000001</v>
      </c>
      <c r="I5" s="28">
        <v>451.16</v>
      </c>
      <c r="J5" s="25">
        <v>297.52066115702479</v>
      </c>
      <c r="K5" s="21">
        <v>834.97666666666657</v>
      </c>
      <c r="L5" s="28">
        <f>SUM(H5:K5)</f>
        <v>9730.8093278236938</v>
      </c>
      <c r="M5" s="2"/>
      <c r="N5" s="10" t="s">
        <v>68</v>
      </c>
      <c r="O5" s="4">
        <v>3467.71</v>
      </c>
    </row>
    <row r="6" spans="2:15" x14ac:dyDescent="0.25">
      <c r="B6" s="32" t="s">
        <v>90</v>
      </c>
      <c r="C6" s="38">
        <v>229706</v>
      </c>
      <c r="D6" s="18">
        <v>1</v>
      </c>
      <c r="E6" s="36">
        <v>4</v>
      </c>
      <c r="F6" s="36">
        <v>11</v>
      </c>
      <c r="G6" s="29">
        <v>1849.43</v>
      </c>
      <c r="H6" s="28">
        <f t="shared" ref="H6:H34" si="0">G6*F6</f>
        <v>20343.73</v>
      </c>
      <c r="I6" s="28">
        <v>700.76</v>
      </c>
      <c r="J6" s="25">
        <v>297.52066115702479</v>
      </c>
      <c r="K6" s="22">
        <v>834.97666666666657</v>
      </c>
      <c r="L6" s="28">
        <f t="shared" ref="L6:L34" si="1">SUM(H6:K6)</f>
        <v>22176.987327823688</v>
      </c>
      <c r="M6" s="2"/>
      <c r="N6" s="9" t="s">
        <v>69</v>
      </c>
      <c r="O6" s="4">
        <v>1794.1</v>
      </c>
    </row>
    <row r="7" spans="2:15" x14ac:dyDescent="0.25">
      <c r="B7" s="32" t="s">
        <v>91</v>
      </c>
      <c r="C7" s="38">
        <v>77674</v>
      </c>
      <c r="D7" s="18">
        <v>1</v>
      </c>
      <c r="E7" s="36">
        <v>4</v>
      </c>
      <c r="F7" s="36">
        <v>5</v>
      </c>
      <c r="G7" s="29">
        <v>1629.4304000000002</v>
      </c>
      <c r="H7" s="28">
        <f t="shared" si="0"/>
        <v>8147.152000000001</v>
      </c>
      <c r="I7" s="28">
        <v>451.16</v>
      </c>
      <c r="J7" s="25">
        <v>297.52066115702479</v>
      </c>
      <c r="K7" s="22">
        <v>834.97666666666657</v>
      </c>
      <c r="L7" s="28">
        <f t="shared" si="1"/>
        <v>9730.8093278236938</v>
      </c>
      <c r="M7" s="2"/>
      <c r="N7" s="11" t="s">
        <v>70</v>
      </c>
      <c r="O7" s="4">
        <v>11497.11</v>
      </c>
    </row>
    <row r="8" spans="2:15" x14ac:dyDescent="0.25">
      <c r="B8" s="32" t="s">
        <v>92</v>
      </c>
      <c r="C8" s="38">
        <v>11644</v>
      </c>
      <c r="D8" s="18">
        <v>1</v>
      </c>
      <c r="E8" s="36">
        <v>4</v>
      </c>
      <c r="F8" s="36">
        <v>1.5</v>
      </c>
      <c r="G8" s="29">
        <v>1629.4304000000002</v>
      </c>
      <c r="H8" s="28">
        <f t="shared" si="0"/>
        <v>2444.1456000000003</v>
      </c>
      <c r="I8" s="28">
        <v>367.96000000000004</v>
      </c>
      <c r="J8" s="25">
        <v>297.52066115702479</v>
      </c>
      <c r="K8" s="22">
        <v>834.97666666666657</v>
      </c>
      <c r="L8" s="28">
        <f t="shared" si="1"/>
        <v>3944.6029278236915</v>
      </c>
      <c r="M8" s="2"/>
    </row>
    <row r="9" spans="2:15" x14ac:dyDescent="0.25">
      <c r="B9" s="32" t="s">
        <v>93</v>
      </c>
      <c r="C9" s="38">
        <v>31808</v>
      </c>
      <c r="D9" s="18">
        <v>1</v>
      </c>
      <c r="E9" s="36">
        <v>4</v>
      </c>
      <c r="F9" s="36">
        <v>1</v>
      </c>
      <c r="G9" s="29">
        <v>1849.43</v>
      </c>
      <c r="H9" s="28">
        <f t="shared" si="0"/>
        <v>1849.43</v>
      </c>
      <c r="I9" s="28">
        <v>284.76</v>
      </c>
      <c r="J9" s="25">
        <v>297.52066115702479</v>
      </c>
      <c r="K9" s="22">
        <v>834.97666666666657</v>
      </c>
      <c r="L9" s="28">
        <f t="shared" si="1"/>
        <v>3266.6873278236912</v>
      </c>
      <c r="M9" s="2"/>
    </row>
    <row r="10" spans="2:15" x14ac:dyDescent="0.25">
      <c r="B10" s="32" t="s">
        <v>57</v>
      </c>
      <c r="C10" s="38">
        <v>320512</v>
      </c>
      <c r="D10" s="18">
        <v>1</v>
      </c>
      <c r="E10" s="36">
        <v>4</v>
      </c>
      <c r="F10" s="36">
        <v>11</v>
      </c>
      <c r="G10" s="29">
        <v>1849.43</v>
      </c>
      <c r="H10" s="28">
        <f t="shared" si="0"/>
        <v>20343.73</v>
      </c>
      <c r="I10" s="28">
        <v>700.76</v>
      </c>
      <c r="J10" s="25">
        <v>297.52066115702479</v>
      </c>
      <c r="K10" s="22">
        <v>834.97666666666657</v>
      </c>
      <c r="L10" s="28">
        <f t="shared" si="1"/>
        <v>22176.987327823688</v>
      </c>
      <c r="M10" s="2"/>
    </row>
    <row r="11" spans="2:15" x14ac:dyDescent="0.25">
      <c r="B11" s="32" t="s">
        <v>5</v>
      </c>
      <c r="C11" s="38">
        <v>59924</v>
      </c>
      <c r="D11" s="18">
        <v>1</v>
      </c>
      <c r="E11" s="36">
        <v>4</v>
      </c>
      <c r="F11" s="36">
        <v>2</v>
      </c>
      <c r="G11" s="29">
        <v>1849.43</v>
      </c>
      <c r="H11" s="28">
        <f t="shared" si="0"/>
        <v>3698.86</v>
      </c>
      <c r="I11" s="28">
        <v>326.36</v>
      </c>
      <c r="J11" s="25">
        <v>297.52066115702479</v>
      </c>
      <c r="K11" s="22">
        <v>834.97666666666657</v>
      </c>
      <c r="L11" s="28">
        <f t="shared" si="1"/>
        <v>5157.7173278236914</v>
      </c>
      <c r="M11" s="2"/>
    </row>
    <row r="12" spans="2:15" x14ac:dyDescent="0.25">
      <c r="B12" s="32" t="s">
        <v>37</v>
      </c>
      <c r="C12" s="38">
        <v>105078</v>
      </c>
      <c r="D12" s="18">
        <v>1</v>
      </c>
      <c r="E12" s="36">
        <v>4</v>
      </c>
      <c r="F12" s="36">
        <v>11</v>
      </c>
      <c r="G12" s="29">
        <v>1849.43</v>
      </c>
      <c r="H12" s="28">
        <f t="shared" si="0"/>
        <v>20343.73</v>
      </c>
      <c r="I12" s="28">
        <v>700.76</v>
      </c>
      <c r="J12" s="25">
        <v>297.52066115702479</v>
      </c>
      <c r="K12" s="22">
        <v>834.97666666666657</v>
      </c>
      <c r="L12" s="28">
        <f t="shared" si="1"/>
        <v>22176.987327823688</v>
      </c>
      <c r="M12" s="2"/>
    </row>
    <row r="13" spans="2:15" x14ac:dyDescent="0.25">
      <c r="B13" s="32" t="s">
        <v>63</v>
      </c>
      <c r="C13" s="38">
        <v>245686</v>
      </c>
      <c r="D13" s="18">
        <v>1</v>
      </c>
      <c r="E13" s="36">
        <v>4</v>
      </c>
      <c r="F13" s="36">
        <v>11</v>
      </c>
      <c r="G13" s="29">
        <v>1849.43</v>
      </c>
      <c r="H13" s="28">
        <f t="shared" si="0"/>
        <v>20343.73</v>
      </c>
      <c r="I13" s="28">
        <v>700.76</v>
      </c>
      <c r="J13" s="25">
        <v>297.52066115702479</v>
      </c>
      <c r="K13" s="22">
        <v>834.97666666666657</v>
      </c>
      <c r="L13" s="28">
        <f t="shared" si="1"/>
        <v>22176.987327823688</v>
      </c>
      <c r="M13" s="2"/>
    </row>
    <row r="14" spans="2:15" x14ac:dyDescent="0.25">
      <c r="B14" s="32" t="s">
        <v>94</v>
      </c>
      <c r="C14" s="38">
        <v>161472</v>
      </c>
      <c r="D14" s="18">
        <v>1</v>
      </c>
      <c r="E14" s="36">
        <v>4</v>
      </c>
      <c r="F14" s="36">
        <v>11</v>
      </c>
      <c r="G14" s="29">
        <v>1629.4304000000002</v>
      </c>
      <c r="H14" s="28">
        <f t="shared" si="0"/>
        <v>17923.734400000001</v>
      </c>
      <c r="I14" s="28">
        <v>700.76</v>
      </c>
      <c r="J14" s="25">
        <v>297.52066115702479</v>
      </c>
      <c r="K14" s="22">
        <v>834.97666666666657</v>
      </c>
      <c r="L14" s="28">
        <f t="shared" si="1"/>
        <v>19756.99172782369</v>
      </c>
      <c r="M14" s="2"/>
      <c r="N14" s="5"/>
    </row>
    <row r="15" spans="2:15" x14ac:dyDescent="0.25">
      <c r="B15" s="32" t="s">
        <v>26</v>
      </c>
      <c r="C15" s="38">
        <v>9372</v>
      </c>
      <c r="D15" s="18">
        <v>1</v>
      </c>
      <c r="E15" s="36">
        <v>4</v>
      </c>
      <c r="F15" s="36">
        <v>1</v>
      </c>
      <c r="G15" s="29">
        <v>1849.43</v>
      </c>
      <c r="H15" s="28">
        <f t="shared" si="0"/>
        <v>1849.43</v>
      </c>
      <c r="I15" s="28">
        <v>284.76</v>
      </c>
      <c r="J15" s="25">
        <v>297.52066115702479</v>
      </c>
      <c r="K15" s="22">
        <v>834.97666666666657</v>
      </c>
      <c r="L15" s="28">
        <f t="shared" si="1"/>
        <v>3266.6873278236912</v>
      </c>
      <c r="M15" s="2"/>
    </row>
    <row r="16" spans="2:15" x14ac:dyDescent="0.25">
      <c r="B16" s="32" t="s">
        <v>95</v>
      </c>
      <c r="C16" s="38">
        <v>29536</v>
      </c>
      <c r="D16" s="18">
        <v>1</v>
      </c>
      <c r="E16" s="36">
        <v>4</v>
      </c>
      <c r="F16" s="36">
        <v>1</v>
      </c>
      <c r="G16" s="29">
        <v>1849.43</v>
      </c>
      <c r="H16" s="28">
        <f t="shared" si="0"/>
        <v>1849.43</v>
      </c>
      <c r="I16" s="28">
        <v>284.76</v>
      </c>
      <c r="J16" s="25">
        <v>297.52066115702479</v>
      </c>
      <c r="K16" s="22">
        <v>834.97666666666657</v>
      </c>
      <c r="L16" s="28">
        <f t="shared" si="1"/>
        <v>3266.6873278236912</v>
      </c>
      <c r="M16" s="2"/>
    </row>
    <row r="17" spans="2:13" x14ac:dyDescent="0.25">
      <c r="B17" s="32" t="s">
        <v>64</v>
      </c>
      <c r="C17" s="38">
        <v>209874</v>
      </c>
      <c r="D17" s="18">
        <v>1</v>
      </c>
      <c r="E17" s="36">
        <v>4</v>
      </c>
      <c r="F17" s="36">
        <v>11</v>
      </c>
      <c r="G17" s="29">
        <v>1629.4304000000002</v>
      </c>
      <c r="H17" s="28">
        <f t="shared" si="0"/>
        <v>17923.734400000001</v>
      </c>
      <c r="I17" s="28">
        <v>700.76</v>
      </c>
      <c r="J17" s="25">
        <v>297.52066115702479</v>
      </c>
      <c r="K17" s="22">
        <v>834.97666666666657</v>
      </c>
      <c r="L17" s="28">
        <f t="shared" si="1"/>
        <v>19756.99172782369</v>
      </c>
      <c r="M17" s="2"/>
    </row>
    <row r="18" spans="2:13" x14ac:dyDescent="0.25">
      <c r="B18" s="32" t="s">
        <v>15</v>
      </c>
      <c r="C18" s="38">
        <v>32944</v>
      </c>
      <c r="D18" s="18">
        <v>1</v>
      </c>
      <c r="E18" s="36">
        <v>4</v>
      </c>
      <c r="F18" s="36">
        <v>1</v>
      </c>
      <c r="G18" s="29">
        <v>1629.4304000000002</v>
      </c>
      <c r="H18" s="28">
        <f t="shared" si="0"/>
        <v>1629.4304000000002</v>
      </c>
      <c r="I18" s="28">
        <v>284.76</v>
      </c>
      <c r="J18" s="25">
        <v>297.52066115702479</v>
      </c>
      <c r="K18" s="22">
        <v>834.97666666666657</v>
      </c>
      <c r="L18" s="28">
        <f t="shared" si="1"/>
        <v>3046.6877278236916</v>
      </c>
      <c r="M18" s="2"/>
    </row>
    <row r="19" spans="2:13" x14ac:dyDescent="0.25">
      <c r="B19" s="32" t="s">
        <v>96</v>
      </c>
      <c r="C19" s="38">
        <v>48990</v>
      </c>
      <c r="D19" s="18">
        <v>1</v>
      </c>
      <c r="E19" s="36">
        <v>4</v>
      </c>
      <c r="F19" s="36">
        <v>2</v>
      </c>
      <c r="G19" s="29">
        <v>1629.4304000000002</v>
      </c>
      <c r="H19" s="28">
        <f t="shared" si="0"/>
        <v>3258.8608000000004</v>
      </c>
      <c r="I19" s="28">
        <v>326.36</v>
      </c>
      <c r="J19" s="25">
        <v>297.52066115702479</v>
      </c>
      <c r="K19" s="22">
        <v>834.97666666666657</v>
      </c>
      <c r="L19" s="28">
        <f t="shared" si="1"/>
        <v>4717.7181278236922</v>
      </c>
      <c r="M19" s="2"/>
    </row>
    <row r="20" spans="2:13" x14ac:dyDescent="0.25">
      <c r="B20" s="32" t="s">
        <v>97</v>
      </c>
      <c r="C20" s="38">
        <v>148106</v>
      </c>
      <c r="D20" s="18">
        <v>1</v>
      </c>
      <c r="E20" s="36">
        <v>4</v>
      </c>
      <c r="F20" s="36">
        <v>5</v>
      </c>
      <c r="G20" s="29">
        <v>1629.4304000000002</v>
      </c>
      <c r="H20" s="28">
        <f t="shared" si="0"/>
        <v>8147.152000000001</v>
      </c>
      <c r="I20" s="28">
        <v>451.16</v>
      </c>
      <c r="J20" s="25">
        <v>297.52066115702479</v>
      </c>
      <c r="K20" s="22">
        <v>834.97666666666657</v>
      </c>
      <c r="L20" s="28">
        <f t="shared" si="1"/>
        <v>9730.8093278236938</v>
      </c>
      <c r="M20" s="2"/>
    </row>
    <row r="21" spans="2:13" x14ac:dyDescent="0.25">
      <c r="B21" s="32" t="s">
        <v>98</v>
      </c>
      <c r="C21" s="38">
        <v>30956</v>
      </c>
      <c r="D21" s="18">
        <v>1</v>
      </c>
      <c r="E21" s="36">
        <v>4</v>
      </c>
      <c r="F21" s="36">
        <v>1</v>
      </c>
      <c r="G21" s="29">
        <v>1629.4304000000002</v>
      </c>
      <c r="H21" s="28">
        <f t="shared" si="0"/>
        <v>1629.4304000000002</v>
      </c>
      <c r="I21" s="28">
        <v>284.76</v>
      </c>
      <c r="J21" s="25">
        <v>297.52066115702479</v>
      </c>
      <c r="K21" s="22">
        <v>834.97666666666657</v>
      </c>
      <c r="L21" s="28">
        <f t="shared" si="1"/>
        <v>3046.6877278236916</v>
      </c>
      <c r="M21" s="2"/>
    </row>
    <row r="22" spans="2:13" x14ac:dyDescent="0.25">
      <c r="B22" s="32" t="s">
        <v>10</v>
      </c>
      <c r="C22" s="38">
        <v>49132</v>
      </c>
      <c r="D22" s="18">
        <v>1</v>
      </c>
      <c r="E22" s="36">
        <v>4</v>
      </c>
      <c r="F22" s="36">
        <v>2</v>
      </c>
      <c r="G22" s="29">
        <v>1629.4304000000002</v>
      </c>
      <c r="H22" s="28">
        <f t="shared" si="0"/>
        <v>3258.8608000000004</v>
      </c>
      <c r="I22" s="28">
        <v>326.36</v>
      </c>
      <c r="J22" s="25">
        <v>297.52066115702479</v>
      </c>
      <c r="K22" s="22">
        <v>834.97666666666657</v>
      </c>
      <c r="L22" s="28">
        <f t="shared" si="1"/>
        <v>4717.7181278236922</v>
      </c>
      <c r="M22" s="2"/>
    </row>
    <row r="23" spans="2:13" x14ac:dyDescent="0.25">
      <c r="B23" s="32" t="s">
        <v>35</v>
      </c>
      <c r="C23" s="38">
        <v>42458</v>
      </c>
      <c r="D23" s="18">
        <v>1</v>
      </c>
      <c r="E23" s="36">
        <v>4</v>
      </c>
      <c r="F23" s="36">
        <v>2</v>
      </c>
      <c r="G23" s="29">
        <v>1629.4304000000002</v>
      </c>
      <c r="H23" s="28">
        <f t="shared" si="0"/>
        <v>3258.8608000000004</v>
      </c>
      <c r="I23" s="28">
        <v>326.36</v>
      </c>
      <c r="J23" s="25">
        <v>297.52066115702479</v>
      </c>
      <c r="K23" s="22">
        <v>834.97666666666657</v>
      </c>
      <c r="L23" s="28">
        <f t="shared" si="1"/>
        <v>4717.7181278236922</v>
      </c>
      <c r="M23" s="2"/>
    </row>
    <row r="24" spans="2:13" x14ac:dyDescent="0.25">
      <c r="B24" s="32" t="s">
        <v>65</v>
      </c>
      <c r="C24" s="38">
        <v>543872</v>
      </c>
      <c r="D24" s="18">
        <v>1</v>
      </c>
      <c r="E24" s="36">
        <v>6</v>
      </c>
      <c r="F24" s="36">
        <v>11</v>
      </c>
      <c r="G24" s="29">
        <v>2605.81</v>
      </c>
      <c r="H24" s="28">
        <f t="shared" si="0"/>
        <v>28663.91</v>
      </c>
      <c r="I24" s="28">
        <v>700.76</v>
      </c>
      <c r="J24" s="25">
        <v>297.52066115702479</v>
      </c>
      <c r="K24" s="22">
        <v>834.97666666666657</v>
      </c>
      <c r="L24" s="28">
        <f t="shared" si="1"/>
        <v>30497.167327823689</v>
      </c>
      <c r="M24" s="2"/>
    </row>
    <row r="25" spans="2:13" x14ac:dyDescent="0.25">
      <c r="B25" s="32" t="s">
        <v>13</v>
      </c>
      <c r="C25" s="38">
        <v>62764</v>
      </c>
      <c r="D25" s="18">
        <v>1</v>
      </c>
      <c r="E25" s="36">
        <v>4</v>
      </c>
      <c r="F25" s="36">
        <v>2</v>
      </c>
      <c r="G25" s="29">
        <v>1849.43</v>
      </c>
      <c r="H25" s="28">
        <f t="shared" si="0"/>
        <v>3698.86</v>
      </c>
      <c r="I25" s="28">
        <v>326.36</v>
      </c>
      <c r="J25" s="25">
        <v>297.52066115702479</v>
      </c>
      <c r="K25" s="22">
        <v>834.97666666666657</v>
      </c>
      <c r="L25" s="28">
        <f t="shared" si="1"/>
        <v>5157.7173278236914</v>
      </c>
      <c r="M25" s="2"/>
    </row>
    <row r="26" spans="2:13" x14ac:dyDescent="0.25">
      <c r="B26" s="32" t="s">
        <v>38</v>
      </c>
      <c r="C26" s="38">
        <v>152048</v>
      </c>
      <c r="D26" s="18">
        <v>1</v>
      </c>
      <c r="E26" s="36">
        <v>4</v>
      </c>
      <c r="F26" s="36">
        <v>11</v>
      </c>
      <c r="G26" s="29">
        <v>1629.4304000000002</v>
      </c>
      <c r="H26" s="28">
        <f t="shared" si="0"/>
        <v>17923.734400000001</v>
      </c>
      <c r="I26" s="28">
        <v>700.76</v>
      </c>
      <c r="J26" s="25">
        <v>297.52066115702479</v>
      </c>
      <c r="K26" s="22">
        <v>834.97666666666657</v>
      </c>
      <c r="L26" s="28">
        <f t="shared" si="1"/>
        <v>19756.99172782369</v>
      </c>
      <c r="M26" s="2"/>
    </row>
    <row r="27" spans="2:13" x14ac:dyDescent="0.25">
      <c r="B27" s="32" t="s">
        <v>6</v>
      </c>
      <c r="C27" s="38">
        <v>38198</v>
      </c>
      <c r="D27" s="18">
        <v>1</v>
      </c>
      <c r="E27" s="36">
        <v>4</v>
      </c>
      <c r="F27" s="36">
        <v>2</v>
      </c>
      <c r="G27" s="29">
        <v>1629.4304000000002</v>
      </c>
      <c r="H27" s="28">
        <f t="shared" si="0"/>
        <v>3258.8608000000004</v>
      </c>
      <c r="I27" s="28">
        <v>326.36</v>
      </c>
      <c r="J27" s="25">
        <v>297.52066115702479</v>
      </c>
      <c r="K27" s="22">
        <v>834.97666666666657</v>
      </c>
      <c r="L27" s="28">
        <f t="shared" si="1"/>
        <v>4717.7181278236922</v>
      </c>
      <c r="M27" s="2"/>
    </row>
    <row r="28" spans="2:13" x14ac:dyDescent="0.25">
      <c r="B28" s="32" t="s">
        <v>99</v>
      </c>
      <c r="C28" s="38">
        <v>90880</v>
      </c>
      <c r="D28" s="18">
        <v>1</v>
      </c>
      <c r="E28" s="36">
        <v>4</v>
      </c>
      <c r="F28" s="36">
        <v>2</v>
      </c>
      <c r="G28" s="29">
        <v>1849.43</v>
      </c>
      <c r="H28" s="46">
        <f t="shared" si="0"/>
        <v>3698.86</v>
      </c>
      <c r="I28" s="28">
        <v>409.56</v>
      </c>
      <c r="J28" s="25">
        <v>297.52066115702479</v>
      </c>
      <c r="K28" s="22">
        <v>834.97666666666657</v>
      </c>
      <c r="L28" s="28">
        <f t="shared" si="1"/>
        <v>5240.9173278236913</v>
      </c>
      <c r="M28" s="2"/>
    </row>
    <row r="29" spans="2:13" x14ac:dyDescent="0.25">
      <c r="B29" s="32" t="s">
        <v>17</v>
      </c>
      <c r="C29" s="38">
        <v>139236</v>
      </c>
      <c r="D29" s="18">
        <v>1</v>
      </c>
      <c r="E29" s="36">
        <v>4</v>
      </c>
      <c r="F29" s="36">
        <v>11</v>
      </c>
      <c r="G29" s="29">
        <v>1629.4304000000002</v>
      </c>
      <c r="H29" s="46">
        <f t="shared" si="0"/>
        <v>17923.734400000001</v>
      </c>
      <c r="I29" s="28">
        <v>700.76</v>
      </c>
      <c r="J29" s="25">
        <v>297.52066115702479</v>
      </c>
      <c r="K29" s="22">
        <v>834.97666666666657</v>
      </c>
      <c r="L29" s="28">
        <f t="shared" si="1"/>
        <v>19756.99172782369</v>
      </c>
      <c r="M29" s="2"/>
    </row>
    <row r="30" spans="2:13" x14ac:dyDescent="0.25">
      <c r="B30" s="32" t="s">
        <v>100</v>
      </c>
      <c r="C30" s="38">
        <v>85768</v>
      </c>
      <c r="D30" s="18">
        <v>1</v>
      </c>
      <c r="E30" s="36">
        <v>4</v>
      </c>
      <c r="F30" s="36">
        <v>1.5</v>
      </c>
      <c r="G30" s="29">
        <v>1629.4304000000002</v>
      </c>
      <c r="H30" s="46">
        <f t="shared" si="0"/>
        <v>2444.1456000000003</v>
      </c>
      <c r="I30" s="28">
        <v>367.96000000000004</v>
      </c>
      <c r="J30" s="25">
        <v>297.52066115702479</v>
      </c>
      <c r="K30" s="22">
        <v>834.97666666666657</v>
      </c>
      <c r="L30" s="28">
        <f t="shared" si="1"/>
        <v>3944.6029278236915</v>
      </c>
      <c r="M30" s="2"/>
    </row>
    <row r="31" spans="2:13" x14ac:dyDescent="0.25">
      <c r="B31" s="32" t="s">
        <v>101</v>
      </c>
      <c r="C31" s="38">
        <v>198448</v>
      </c>
      <c r="D31" s="18">
        <v>1</v>
      </c>
      <c r="E31" s="36">
        <v>4</v>
      </c>
      <c r="F31" s="36">
        <v>11</v>
      </c>
      <c r="G31" s="29">
        <v>1849.43</v>
      </c>
      <c r="H31" s="28">
        <f t="shared" si="0"/>
        <v>20343.73</v>
      </c>
      <c r="I31" s="28">
        <v>700.76</v>
      </c>
      <c r="J31" s="25">
        <v>297.52066115702479</v>
      </c>
      <c r="K31" s="22">
        <v>834.97666666666657</v>
      </c>
      <c r="L31" s="28">
        <f t="shared" si="1"/>
        <v>22176.987327823688</v>
      </c>
      <c r="M31" s="2"/>
    </row>
    <row r="32" spans="2:13" x14ac:dyDescent="0.25">
      <c r="B32" s="32" t="s">
        <v>102</v>
      </c>
      <c r="C32" s="38">
        <v>209472</v>
      </c>
      <c r="D32" s="18">
        <v>1</v>
      </c>
      <c r="E32" s="36">
        <v>4</v>
      </c>
      <c r="F32" s="36">
        <v>11</v>
      </c>
      <c r="G32" s="29">
        <v>1629.4304000000002</v>
      </c>
      <c r="H32" s="28">
        <f t="shared" si="0"/>
        <v>17923.734400000001</v>
      </c>
      <c r="I32" s="28">
        <v>700.76</v>
      </c>
      <c r="J32" s="25">
        <v>297.52066115702479</v>
      </c>
      <c r="K32" s="22">
        <v>834.97666666666657</v>
      </c>
      <c r="L32" s="28">
        <f t="shared" si="1"/>
        <v>19756.99172782369</v>
      </c>
      <c r="M32" s="2"/>
    </row>
    <row r="33" spans="2:13" x14ac:dyDescent="0.25">
      <c r="B33" s="32" t="s">
        <v>103</v>
      </c>
      <c r="C33" s="38">
        <v>63900</v>
      </c>
      <c r="D33" s="18">
        <v>1</v>
      </c>
      <c r="E33" s="36">
        <v>4</v>
      </c>
      <c r="F33" s="36">
        <v>2</v>
      </c>
      <c r="G33" s="29">
        <v>1849.43</v>
      </c>
      <c r="H33" s="28">
        <f t="shared" si="0"/>
        <v>3698.86</v>
      </c>
      <c r="I33" s="28">
        <v>326.36</v>
      </c>
      <c r="J33" s="25">
        <v>297.52066115702479</v>
      </c>
      <c r="K33" s="22">
        <v>834.97666666666657</v>
      </c>
      <c r="L33" s="28">
        <f t="shared" si="1"/>
        <v>5157.7173278236914</v>
      </c>
      <c r="M33" s="2"/>
    </row>
    <row r="34" spans="2:13" x14ac:dyDescent="0.25">
      <c r="B34" s="32" t="s">
        <v>104</v>
      </c>
      <c r="C34" s="36">
        <v>30672</v>
      </c>
      <c r="D34" s="18">
        <v>1</v>
      </c>
      <c r="E34" s="36">
        <v>4</v>
      </c>
      <c r="F34" s="36">
        <v>2</v>
      </c>
      <c r="G34" s="29">
        <v>1629.4304000000002</v>
      </c>
      <c r="H34" s="28">
        <f t="shared" si="0"/>
        <v>3258.8608000000004</v>
      </c>
      <c r="I34" s="28">
        <v>409.56</v>
      </c>
      <c r="J34" s="25">
        <v>297.52066115702479</v>
      </c>
      <c r="K34" s="22">
        <v>834.97666666666657</v>
      </c>
      <c r="L34" s="28">
        <f t="shared" si="1"/>
        <v>4800.918127823692</v>
      </c>
    </row>
    <row r="35" spans="2:13" x14ac:dyDescent="0.25">
      <c r="B35" s="45" t="s">
        <v>88</v>
      </c>
      <c r="C35" s="39"/>
      <c r="D35" s="40"/>
      <c r="E35" s="40"/>
      <c r="F35" s="41"/>
      <c r="G35" s="42"/>
      <c r="H35" s="43"/>
      <c r="I35" s="43"/>
      <c r="J35" s="43"/>
      <c r="K35" s="41"/>
      <c r="L35" s="44"/>
    </row>
    <row r="36" spans="2:13" ht="15.75" thickBot="1" x14ac:dyDescent="0.3">
      <c r="B36" s="14" t="s">
        <v>67</v>
      </c>
      <c r="C36" s="16">
        <f>SUM(C5:C34)</f>
        <v>3608662</v>
      </c>
      <c r="D36" s="19">
        <f>SUM(D5:D34)</f>
        <v>30</v>
      </c>
      <c r="E36" s="19"/>
      <c r="F36" s="23"/>
      <c r="G36" s="26"/>
      <c r="H36" s="26">
        <f>SUM(H5:H34)</f>
        <v>289227.87399999995</v>
      </c>
      <c r="I36" s="26">
        <f>SUM(I5:I34)</f>
        <v>14325.200000000003</v>
      </c>
      <c r="J36" s="26">
        <f>SUM(J5:J35)</f>
        <v>8925.6198347107438</v>
      </c>
      <c r="K36" s="23">
        <f>SUM(K5:K35)</f>
        <v>25049.299999999996</v>
      </c>
      <c r="L36" s="30">
        <f>SUM(L5:L35)</f>
        <v>337527.99383471068</v>
      </c>
      <c r="M36" s="4"/>
    </row>
  </sheetData>
  <mergeCells count="1">
    <mergeCell ref="B2:L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60"/>
  <sheetViews>
    <sheetView showGridLines="0" zoomScale="90" zoomScaleNormal="90" workbookViewId="0">
      <pane xSplit="2" ySplit="4" topLeftCell="C30" activePane="bottomRight" state="frozen"/>
      <selection pane="topRight" activeCell="B1" sqref="B1"/>
      <selection pane="bottomLeft" activeCell="A2" sqref="A2"/>
      <selection pane="bottomRight" activeCell="C60" sqref="C60"/>
    </sheetView>
  </sheetViews>
  <sheetFormatPr defaultRowHeight="15" x14ac:dyDescent="0.25"/>
  <cols>
    <col min="1" max="1" width="1.7109375" style="3" customWidth="1"/>
    <col min="2" max="2" width="27.5703125" style="8" bestFit="1" customWidth="1"/>
    <col min="3" max="3" width="12.5703125" style="7" customWidth="1"/>
    <col min="4" max="4" width="11.140625" style="7" customWidth="1"/>
    <col min="5" max="5" width="10.85546875" style="7" customWidth="1"/>
    <col min="6" max="8" width="16.28515625" style="6" customWidth="1"/>
    <col min="9" max="10" width="14.5703125" style="6" customWidth="1"/>
    <col min="11" max="12" width="12.5703125" style="6" customWidth="1"/>
    <col min="13" max="13" width="17.5703125" style="3" customWidth="1"/>
    <col min="14" max="14" width="19.28515625" style="3" bestFit="1" customWidth="1"/>
    <col min="15" max="15" width="11.42578125" style="3" bestFit="1" customWidth="1"/>
    <col min="16" max="217" width="8.7109375" style="3"/>
    <col min="218" max="218" width="32.7109375" style="3" customWidth="1"/>
    <col min="219" max="219" width="10.5703125" style="3" customWidth="1"/>
    <col min="220" max="220" width="19.140625" style="3" customWidth="1"/>
    <col min="221" max="221" width="17" style="3" customWidth="1"/>
    <col min="222" max="222" width="16.85546875" style="3" customWidth="1"/>
    <col min="223" max="223" width="16.42578125" style="3" customWidth="1"/>
    <col min="224" max="224" width="17.140625" style="3" customWidth="1"/>
    <col min="225" max="225" width="15.7109375" style="3" customWidth="1"/>
    <col min="226" max="226" width="16" style="3" customWidth="1"/>
    <col min="227" max="227" width="15.5703125" style="3" customWidth="1"/>
    <col min="228" max="228" width="14.42578125" style="3" customWidth="1"/>
    <col min="229" max="229" width="15.7109375" style="3" customWidth="1"/>
    <col min="230" max="230" width="8.7109375" style="3"/>
    <col min="231" max="231" width="16.42578125" style="3" customWidth="1"/>
    <col min="232" max="232" width="24.28515625" style="3" customWidth="1"/>
    <col min="233" max="473" width="8.7109375" style="3"/>
    <col min="474" max="474" width="32.7109375" style="3" customWidth="1"/>
    <col min="475" max="475" width="10.5703125" style="3" customWidth="1"/>
    <col min="476" max="476" width="19.140625" style="3" customWidth="1"/>
    <col min="477" max="477" width="17" style="3" customWidth="1"/>
    <col min="478" max="478" width="16.85546875" style="3" customWidth="1"/>
    <col min="479" max="479" width="16.42578125" style="3" customWidth="1"/>
    <col min="480" max="480" width="17.140625" style="3" customWidth="1"/>
    <col min="481" max="481" width="15.7109375" style="3" customWidth="1"/>
    <col min="482" max="482" width="16" style="3" customWidth="1"/>
    <col min="483" max="483" width="15.5703125" style="3" customWidth="1"/>
    <col min="484" max="484" width="14.42578125" style="3" customWidth="1"/>
    <col min="485" max="485" width="15.7109375" style="3" customWidth="1"/>
    <col min="486" max="486" width="8.7109375" style="3"/>
    <col min="487" max="487" width="16.42578125" style="3" customWidth="1"/>
    <col min="488" max="488" width="24.28515625" style="3" customWidth="1"/>
    <col min="489" max="729" width="8.7109375" style="3"/>
    <col min="730" max="730" width="32.7109375" style="3" customWidth="1"/>
    <col min="731" max="731" width="10.5703125" style="3" customWidth="1"/>
    <col min="732" max="732" width="19.140625" style="3" customWidth="1"/>
    <col min="733" max="733" width="17" style="3" customWidth="1"/>
    <col min="734" max="734" width="16.85546875" style="3" customWidth="1"/>
    <col min="735" max="735" width="16.42578125" style="3" customWidth="1"/>
    <col min="736" max="736" width="17.140625" style="3" customWidth="1"/>
    <col min="737" max="737" width="15.7109375" style="3" customWidth="1"/>
    <col min="738" max="738" width="16" style="3" customWidth="1"/>
    <col min="739" max="739" width="15.5703125" style="3" customWidth="1"/>
    <col min="740" max="740" width="14.42578125" style="3" customWidth="1"/>
    <col min="741" max="741" width="15.7109375" style="3" customWidth="1"/>
    <col min="742" max="742" width="8.7109375" style="3"/>
    <col min="743" max="743" width="16.42578125" style="3" customWidth="1"/>
    <col min="744" max="744" width="24.28515625" style="3" customWidth="1"/>
    <col min="745" max="985" width="8.7109375" style="3"/>
    <col min="986" max="986" width="32.7109375" style="3" customWidth="1"/>
    <col min="987" max="987" width="10.5703125" style="3" customWidth="1"/>
    <col min="988" max="988" width="19.140625" style="3" customWidth="1"/>
    <col min="989" max="989" width="17" style="3" customWidth="1"/>
    <col min="990" max="990" width="16.85546875" style="3" customWidth="1"/>
    <col min="991" max="991" width="16.42578125" style="3" customWidth="1"/>
    <col min="992" max="992" width="17.140625" style="3" customWidth="1"/>
    <col min="993" max="993" width="15.7109375" style="3" customWidth="1"/>
    <col min="994" max="994" width="16" style="3" customWidth="1"/>
    <col min="995" max="995" width="15.5703125" style="3" customWidth="1"/>
    <col min="996" max="996" width="14.42578125" style="3" customWidth="1"/>
    <col min="997" max="997" width="15.7109375" style="3" customWidth="1"/>
    <col min="998" max="998" width="8.7109375" style="3"/>
    <col min="999" max="999" width="16.42578125" style="3" customWidth="1"/>
    <col min="1000" max="1000" width="24.28515625" style="3" customWidth="1"/>
    <col min="1001" max="1241" width="8.7109375" style="3"/>
    <col min="1242" max="1242" width="32.7109375" style="3" customWidth="1"/>
    <col min="1243" max="1243" width="10.5703125" style="3" customWidth="1"/>
    <col min="1244" max="1244" width="19.140625" style="3" customWidth="1"/>
    <col min="1245" max="1245" width="17" style="3" customWidth="1"/>
    <col min="1246" max="1246" width="16.85546875" style="3" customWidth="1"/>
    <col min="1247" max="1247" width="16.42578125" style="3" customWidth="1"/>
    <col min="1248" max="1248" width="17.140625" style="3" customWidth="1"/>
    <col min="1249" max="1249" width="15.7109375" style="3" customWidth="1"/>
    <col min="1250" max="1250" width="16" style="3" customWidth="1"/>
    <col min="1251" max="1251" width="15.5703125" style="3" customWidth="1"/>
    <col min="1252" max="1252" width="14.42578125" style="3" customWidth="1"/>
    <col min="1253" max="1253" width="15.7109375" style="3" customWidth="1"/>
    <col min="1254" max="1254" width="8.7109375" style="3"/>
    <col min="1255" max="1255" width="16.42578125" style="3" customWidth="1"/>
    <col min="1256" max="1256" width="24.28515625" style="3" customWidth="1"/>
    <col min="1257" max="1497" width="8.7109375" style="3"/>
    <col min="1498" max="1498" width="32.7109375" style="3" customWidth="1"/>
    <col min="1499" max="1499" width="10.5703125" style="3" customWidth="1"/>
    <col min="1500" max="1500" width="19.140625" style="3" customWidth="1"/>
    <col min="1501" max="1501" width="17" style="3" customWidth="1"/>
    <col min="1502" max="1502" width="16.85546875" style="3" customWidth="1"/>
    <col min="1503" max="1503" width="16.42578125" style="3" customWidth="1"/>
    <col min="1504" max="1504" width="17.140625" style="3" customWidth="1"/>
    <col min="1505" max="1505" width="15.7109375" style="3" customWidth="1"/>
    <col min="1506" max="1506" width="16" style="3" customWidth="1"/>
    <col min="1507" max="1507" width="15.5703125" style="3" customWidth="1"/>
    <col min="1508" max="1508" width="14.42578125" style="3" customWidth="1"/>
    <col min="1509" max="1509" width="15.7109375" style="3" customWidth="1"/>
    <col min="1510" max="1510" width="8.7109375" style="3"/>
    <col min="1511" max="1511" width="16.42578125" style="3" customWidth="1"/>
    <col min="1512" max="1512" width="24.28515625" style="3" customWidth="1"/>
    <col min="1513" max="1753" width="8.7109375" style="3"/>
    <col min="1754" max="1754" width="32.7109375" style="3" customWidth="1"/>
    <col min="1755" max="1755" width="10.5703125" style="3" customWidth="1"/>
    <col min="1756" max="1756" width="19.140625" style="3" customWidth="1"/>
    <col min="1757" max="1757" width="17" style="3" customWidth="1"/>
    <col min="1758" max="1758" width="16.85546875" style="3" customWidth="1"/>
    <col min="1759" max="1759" width="16.42578125" style="3" customWidth="1"/>
    <col min="1760" max="1760" width="17.140625" style="3" customWidth="1"/>
    <col min="1761" max="1761" width="15.7109375" style="3" customWidth="1"/>
    <col min="1762" max="1762" width="16" style="3" customWidth="1"/>
    <col min="1763" max="1763" width="15.5703125" style="3" customWidth="1"/>
    <col min="1764" max="1764" width="14.42578125" style="3" customWidth="1"/>
    <col min="1765" max="1765" width="15.7109375" style="3" customWidth="1"/>
    <col min="1766" max="1766" width="8.7109375" style="3"/>
    <col min="1767" max="1767" width="16.42578125" style="3" customWidth="1"/>
    <col min="1768" max="1768" width="24.28515625" style="3" customWidth="1"/>
    <col min="1769" max="2009" width="8.7109375" style="3"/>
    <col min="2010" max="2010" width="32.7109375" style="3" customWidth="1"/>
    <col min="2011" max="2011" width="10.5703125" style="3" customWidth="1"/>
    <col min="2012" max="2012" width="19.140625" style="3" customWidth="1"/>
    <col min="2013" max="2013" width="17" style="3" customWidth="1"/>
    <col min="2014" max="2014" width="16.85546875" style="3" customWidth="1"/>
    <col min="2015" max="2015" width="16.42578125" style="3" customWidth="1"/>
    <col min="2016" max="2016" width="17.140625" style="3" customWidth="1"/>
    <col min="2017" max="2017" width="15.7109375" style="3" customWidth="1"/>
    <col min="2018" max="2018" width="16" style="3" customWidth="1"/>
    <col min="2019" max="2019" width="15.5703125" style="3" customWidth="1"/>
    <col min="2020" max="2020" width="14.42578125" style="3" customWidth="1"/>
    <col min="2021" max="2021" width="15.7109375" style="3" customWidth="1"/>
    <col min="2022" max="2022" width="8.7109375" style="3"/>
    <col min="2023" max="2023" width="16.42578125" style="3" customWidth="1"/>
    <col min="2024" max="2024" width="24.28515625" style="3" customWidth="1"/>
    <col min="2025" max="2265" width="8.7109375" style="3"/>
    <col min="2266" max="2266" width="32.7109375" style="3" customWidth="1"/>
    <col min="2267" max="2267" width="10.5703125" style="3" customWidth="1"/>
    <col min="2268" max="2268" width="19.140625" style="3" customWidth="1"/>
    <col min="2269" max="2269" width="17" style="3" customWidth="1"/>
    <col min="2270" max="2270" width="16.85546875" style="3" customWidth="1"/>
    <col min="2271" max="2271" width="16.42578125" style="3" customWidth="1"/>
    <col min="2272" max="2272" width="17.140625" style="3" customWidth="1"/>
    <col min="2273" max="2273" width="15.7109375" style="3" customWidth="1"/>
    <col min="2274" max="2274" width="16" style="3" customWidth="1"/>
    <col min="2275" max="2275" width="15.5703125" style="3" customWidth="1"/>
    <col min="2276" max="2276" width="14.42578125" style="3" customWidth="1"/>
    <col min="2277" max="2277" width="15.7109375" style="3" customWidth="1"/>
    <col min="2278" max="2278" width="8.7109375" style="3"/>
    <col min="2279" max="2279" width="16.42578125" style="3" customWidth="1"/>
    <col min="2280" max="2280" width="24.28515625" style="3" customWidth="1"/>
    <col min="2281" max="2521" width="8.7109375" style="3"/>
    <col min="2522" max="2522" width="32.7109375" style="3" customWidth="1"/>
    <col min="2523" max="2523" width="10.5703125" style="3" customWidth="1"/>
    <col min="2524" max="2524" width="19.140625" style="3" customWidth="1"/>
    <col min="2525" max="2525" width="17" style="3" customWidth="1"/>
    <col min="2526" max="2526" width="16.85546875" style="3" customWidth="1"/>
    <col min="2527" max="2527" width="16.42578125" style="3" customWidth="1"/>
    <col min="2528" max="2528" width="17.140625" style="3" customWidth="1"/>
    <col min="2529" max="2529" width="15.7109375" style="3" customWidth="1"/>
    <col min="2530" max="2530" width="16" style="3" customWidth="1"/>
    <col min="2531" max="2531" width="15.5703125" style="3" customWidth="1"/>
    <col min="2532" max="2532" width="14.42578125" style="3" customWidth="1"/>
    <col min="2533" max="2533" width="15.7109375" style="3" customWidth="1"/>
    <col min="2534" max="2534" width="8.7109375" style="3"/>
    <col min="2535" max="2535" width="16.42578125" style="3" customWidth="1"/>
    <col min="2536" max="2536" width="24.28515625" style="3" customWidth="1"/>
    <col min="2537" max="2777" width="8.7109375" style="3"/>
    <col min="2778" max="2778" width="32.7109375" style="3" customWidth="1"/>
    <col min="2779" max="2779" width="10.5703125" style="3" customWidth="1"/>
    <col min="2780" max="2780" width="19.140625" style="3" customWidth="1"/>
    <col min="2781" max="2781" width="17" style="3" customWidth="1"/>
    <col min="2782" max="2782" width="16.85546875" style="3" customWidth="1"/>
    <col min="2783" max="2783" width="16.42578125" style="3" customWidth="1"/>
    <col min="2784" max="2784" width="17.140625" style="3" customWidth="1"/>
    <col min="2785" max="2785" width="15.7109375" style="3" customWidth="1"/>
    <col min="2786" max="2786" width="16" style="3" customWidth="1"/>
    <col min="2787" max="2787" width="15.5703125" style="3" customWidth="1"/>
    <col min="2788" max="2788" width="14.42578125" style="3" customWidth="1"/>
    <col min="2789" max="2789" width="15.7109375" style="3" customWidth="1"/>
    <col min="2790" max="2790" width="8.7109375" style="3"/>
    <col min="2791" max="2791" width="16.42578125" style="3" customWidth="1"/>
    <col min="2792" max="2792" width="24.28515625" style="3" customWidth="1"/>
    <col min="2793" max="3033" width="8.7109375" style="3"/>
    <col min="3034" max="3034" width="32.7109375" style="3" customWidth="1"/>
    <col min="3035" max="3035" width="10.5703125" style="3" customWidth="1"/>
    <col min="3036" max="3036" width="19.140625" style="3" customWidth="1"/>
    <col min="3037" max="3037" width="17" style="3" customWidth="1"/>
    <col min="3038" max="3038" width="16.85546875" style="3" customWidth="1"/>
    <col min="3039" max="3039" width="16.42578125" style="3" customWidth="1"/>
    <col min="3040" max="3040" width="17.140625" style="3" customWidth="1"/>
    <col min="3041" max="3041" width="15.7109375" style="3" customWidth="1"/>
    <col min="3042" max="3042" width="16" style="3" customWidth="1"/>
    <col min="3043" max="3043" width="15.5703125" style="3" customWidth="1"/>
    <col min="3044" max="3044" width="14.42578125" style="3" customWidth="1"/>
    <col min="3045" max="3045" width="15.7109375" style="3" customWidth="1"/>
    <col min="3046" max="3046" width="8.7109375" style="3"/>
    <col min="3047" max="3047" width="16.42578125" style="3" customWidth="1"/>
    <col min="3048" max="3048" width="24.28515625" style="3" customWidth="1"/>
    <col min="3049" max="3289" width="8.7109375" style="3"/>
    <col min="3290" max="3290" width="32.7109375" style="3" customWidth="1"/>
    <col min="3291" max="3291" width="10.5703125" style="3" customWidth="1"/>
    <col min="3292" max="3292" width="19.140625" style="3" customWidth="1"/>
    <col min="3293" max="3293" width="17" style="3" customWidth="1"/>
    <col min="3294" max="3294" width="16.85546875" style="3" customWidth="1"/>
    <col min="3295" max="3295" width="16.42578125" style="3" customWidth="1"/>
    <col min="3296" max="3296" width="17.140625" style="3" customWidth="1"/>
    <col min="3297" max="3297" width="15.7109375" style="3" customWidth="1"/>
    <col min="3298" max="3298" width="16" style="3" customWidth="1"/>
    <col min="3299" max="3299" width="15.5703125" style="3" customWidth="1"/>
    <col min="3300" max="3300" width="14.42578125" style="3" customWidth="1"/>
    <col min="3301" max="3301" width="15.7109375" style="3" customWidth="1"/>
    <col min="3302" max="3302" width="8.7109375" style="3"/>
    <col min="3303" max="3303" width="16.42578125" style="3" customWidth="1"/>
    <col min="3304" max="3304" width="24.28515625" style="3" customWidth="1"/>
    <col min="3305" max="3545" width="8.7109375" style="3"/>
    <col min="3546" max="3546" width="32.7109375" style="3" customWidth="1"/>
    <col min="3547" max="3547" width="10.5703125" style="3" customWidth="1"/>
    <col min="3548" max="3548" width="19.140625" style="3" customWidth="1"/>
    <col min="3549" max="3549" width="17" style="3" customWidth="1"/>
    <col min="3550" max="3550" width="16.85546875" style="3" customWidth="1"/>
    <col min="3551" max="3551" width="16.42578125" style="3" customWidth="1"/>
    <col min="3552" max="3552" width="17.140625" style="3" customWidth="1"/>
    <col min="3553" max="3553" width="15.7109375" style="3" customWidth="1"/>
    <col min="3554" max="3554" width="16" style="3" customWidth="1"/>
    <col min="3555" max="3555" width="15.5703125" style="3" customWidth="1"/>
    <col min="3556" max="3556" width="14.42578125" style="3" customWidth="1"/>
    <col min="3557" max="3557" width="15.7109375" style="3" customWidth="1"/>
    <col min="3558" max="3558" width="8.7109375" style="3"/>
    <col min="3559" max="3559" width="16.42578125" style="3" customWidth="1"/>
    <col min="3560" max="3560" width="24.28515625" style="3" customWidth="1"/>
    <col min="3561" max="3801" width="8.7109375" style="3"/>
    <col min="3802" max="3802" width="32.7109375" style="3" customWidth="1"/>
    <col min="3803" max="3803" width="10.5703125" style="3" customWidth="1"/>
    <col min="3804" max="3804" width="19.140625" style="3" customWidth="1"/>
    <col min="3805" max="3805" width="17" style="3" customWidth="1"/>
    <col min="3806" max="3806" width="16.85546875" style="3" customWidth="1"/>
    <col min="3807" max="3807" width="16.42578125" style="3" customWidth="1"/>
    <col min="3808" max="3808" width="17.140625" style="3" customWidth="1"/>
    <col min="3809" max="3809" width="15.7109375" style="3" customWidth="1"/>
    <col min="3810" max="3810" width="16" style="3" customWidth="1"/>
    <col min="3811" max="3811" width="15.5703125" style="3" customWidth="1"/>
    <col min="3812" max="3812" width="14.42578125" style="3" customWidth="1"/>
    <col min="3813" max="3813" width="15.7109375" style="3" customWidth="1"/>
    <col min="3814" max="3814" width="8.7109375" style="3"/>
    <col min="3815" max="3815" width="16.42578125" style="3" customWidth="1"/>
    <col min="3816" max="3816" width="24.28515625" style="3" customWidth="1"/>
    <col min="3817" max="4057" width="8.7109375" style="3"/>
    <col min="4058" max="4058" width="32.7109375" style="3" customWidth="1"/>
    <col min="4059" max="4059" width="10.5703125" style="3" customWidth="1"/>
    <col min="4060" max="4060" width="19.140625" style="3" customWidth="1"/>
    <col min="4061" max="4061" width="17" style="3" customWidth="1"/>
    <col min="4062" max="4062" width="16.85546875" style="3" customWidth="1"/>
    <col min="4063" max="4063" width="16.42578125" style="3" customWidth="1"/>
    <col min="4064" max="4064" width="17.140625" style="3" customWidth="1"/>
    <col min="4065" max="4065" width="15.7109375" style="3" customWidth="1"/>
    <col min="4066" max="4066" width="16" style="3" customWidth="1"/>
    <col min="4067" max="4067" width="15.5703125" style="3" customWidth="1"/>
    <col min="4068" max="4068" width="14.42578125" style="3" customWidth="1"/>
    <col min="4069" max="4069" width="15.7109375" style="3" customWidth="1"/>
    <col min="4070" max="4070" width="8.7109375" style="3"/>
    <col min="4071" max="4071" width="16.42578125" style="3" customWidth="1"/>
    <col min="4072" max="4072" width="24.28515625" style="3" customWidth="1"/>
    <col min="4073" max="4313" width="8.7109375" style="3"/>
    <col min="4314" max="4314" width="32.7109375" style="3" customWidth="1"/>
    <col min="4315" max="4315" width="10.5703125" style="3" customWidth="1"/>
    <col min="4316" max="4316" width="19.140625" style="3" customWidth="1"/>
    <col min="4317" max="4317" width="17" style="3" customWidth="1"/>
    <col min="4318" max="4318" width="16.85546875" style="3" customWidth="1"/>
    <col min="4319" max="4319" width="16.42578125" style="3" customWidth="1"/>
    <col min="4320" max="4320" width="17.140625" style="3" customWidth="1"/>
    <col min="4321" max="4321" width="15.7109375" style="3" customWidth="1"/>
    <col min="4322" max="4322" width="16" style="3" customWidth="1"/>
    <col min="4323" max="4323" width="15.5703125" style="3" customWidth="1"/>
    <col min="4324" max="4324" width="14.42578125" style="3" customWidth="1"/>
    <col min="4325" max="4325" width="15.7109375" style="3" customWidth="1"/>
    <col min="4326" max="4326" width="8.7109375" style="3"/>
    <col min="4327" max="4327" width="16.42578125" style="3" customWidth="1"/>
    <col min="4328" max="4328" width="24.28515625" style="3" customWidth="1"/>
    <col min="4329" max="4569" width="8.7109375" style="3"/>
    <col min="4570" max="4570" width="32.7109375" style="3" customWidth="1"/>
    <col min="4571" max="4571" width="10.5703125" style="3" customWidth="1"/>
    <col min="4572" max="4572" width="19.140625" style="3" customWidth="1"/>
    <col min="4573" max="4573" width="17" style="3" customWidth="1"/>
    <col min="4574" max="4574" width="16.85546875" style="3" customWidth="1"/>
    <col min="4575" max="4575" width="16.42578125" style="3" customWidth="1"/>
    <col min="4576" max="4576" width="17.140625" style="3" customWidth="1"/>
    <col min="4577" max="4577" width="15.7109375" style="3" customWidth="1"/>
    <col min="4578" max="4578" width="16" style="3" customWidth="1"/>
    <col min="4579" max="4579" width="15.5703125" style="3" customWidth="1"/>
    <col min="4580" max="4580" width="14.42578125" style="3" customWidth="1"/>
    <col min="4581" max="4581" width="15.7109375" style="3" customWidth="1"/>
    <col min="4582" max="4582" width="8.7109375" style="3"/>
    <col min="4583" max="4583" width="16.42578125" style="3" customWidth="1"/>
    <col min="4584" max="4584" width="24.28515625" style="3" customWidth="1"/>
    <col min="4585" max="4825" width="8.7109375" style="3"/>
    <col min="4826" max="4826" width="32.7109375" style="3" customWidth="1"/>
    <col min="4827" max="4827" width="10.5703125" style="3" customWidth="1"/>
    <col min="4828" max="4828" width="19.140625" style="3" customWidth="1"/>
    <col min="4829" max="4829" width="17" style="3" customWidth="1"/>
    <col min="4830" max="4830" width="16.85546875" style="3" customWidth="1"/>
    <col min="4831" max="4831" width="16.42578125" style="3" customWidth="1"/>
    <col min="4832" max="4832" width="17.140625" style="3" customWidth="1"/>
    <col min="4833" max="4833" width="15.7109375" style="3" customWidth="1"/>
    <col min="4834" max="4834" width="16" style="3" customWidth="1"/>
    <col min="4835" max="4835" width="15.5703125" style="3" customWidth="1"/>
    <col min="4836" max="4836" width="14.42578125" style="3" customWidth="1"/>
    <col min="4837" max="4837" width="15.7109375" style="3" customWidth="1"/>
    <col min="4838" max="4838" width="8.7109375" style="3"/>
    <col min="4839" max="4839" width="16.42578125" style="3" customWidth="1"/>
    <col min="4840" max="4840" width="24.28515625" style="3" customWidth="1"/>
    <col min="4841" max="5081" width="8.7109375" style="3"/>
    <col min="5082" max="5082" width="32.7109375" style="3" customWidth="1"/>
    <col min="5083" max="5083" width="10.5703125" style="3" customWidth="1"/>
    <col min="5084" max="5084" width="19.140625" style="3" customWidth="1"/>
    <col min="5085" max="5085" width="17" style="3" customWidth="1"/>
    <col min="5086" max="5086" width="16.85546875" style="3" customWidth="1"/>
    <col min="5087" max="5087" width="16.42578125" style="3" customWidth="1"/>
    <col min="5088" max="5088" width="17.140625" style="3" customWidth="1"/>
    <col min="5089" max="5089" width="15.7109375" style="3" customWidth="1"/>
    <col min="5090" max="5090" width="16" style="3" customWidth="1"/>
    <col min="5091" max="5091" width="15.5703125" style="3" customWidth="1"/>
    <col min="5092" max="5092" width="14.42578125" style="3" customWidth="1"/>
    <col min="5093" max="5093" width="15.7109375" style="3" customWidth="1"/>
    <col min="5094" max="5094" width="8.7109375" style="3"/>
    <col min="5095" max="5095" width="16.42578125" style="3" customWidth="1"/>
    <col min="5096" max="5096" width="24.28515625" style="3" customWidth="1"/>
    <col min="5097" max="5337" width="8.7109375" style="3"/>
    <col min="5338" max="5338" width="32.7109375" style="3" customWidth="1"/>
    <col min="5339" max="5339" width="10.5703125" style="3" customWidth="1"/>
    <col min="5340" max="5340" width="19.140625" style="3" customWidth="1"/>
    <col min="5341" max="5341" width="17" style="3" customWidth="1"/>
    <col min="5342" max="5342" width="16.85546875" style="3" customWidth="1"/>
    <col min="5343" max="5343" width="16.42578125" style="3" customWidth="1"/>
    <col min="5344" max="5344" width="17.140625" style="3" customWidth="1"/>
    <col min="5345" max="5345" width="15.7109375" style="3" customWidth="1"/>
    <col min="5346" max="5346" width="16" style="3" customWidth="1"/>
    <col min="5347" max="5347" width="15.5703125" style="3" customWidth="1"/>
    <col min="5348" max="5348" width="14.42578125" style="3" customWidth="1"/>
    <col min="5349" max="5349" width="15.7109375" style="3" customWidth="1"/>
    <col min="5350" max="5350" width="8.7109375" style="3"/>
    <col min="5351" max="5351" width="16.42578125" style="3" customWidth="1"/>
    <col min="5352" max="5352" width="24.28515625" style="3" customWidth="1"/>
    <col min="5353" max="5593" width="8.7109375" style="3"/>
    <col min="5594" max="5594" width="32.7109375" style="3" customWidth="1"/>
    <col min="5595" max="5595" width="10.5703125" style="3" customWidth="1"/>
    <col min="5596" max="5596" width="19.140625" style="3" customWidth="1"/>
    <col min="5597" max="5597" width="17" style="3" customWidth="1"/>
    <col min="5598" max="5598" width="16.85546875" style="3" customWidth="1"/>
    <col min="5599" max="5599" width="16.42578125" style="3" customWidth="1"/>
    <col min="5600" max="5600" width="17.140625" style="3" customWidth="1"/>
    <col min="5601" max="5601" width="15.7109375" style="3" customWidth="1"/>
    <col min="5602" max="5602" width="16" style="3" customWidth="1"/>
    <col min="5603" max="5603" width="15.5703125" style="3" customWidth="1"/>
    <col min="5604" max="5604" width="14.42578125" style="3" customWidth="1"/>
    <col min="5605" max="5605" width="15.7109375" style="3" customWidth="1"/>
    <col min="5606" max="5606" width="8.7109375" style="3"/>
    <col min="5607" max="5607" width="16.42578125" style="3" customWidth="1"/>
    <col min="5608" max="5608" width="24.28515625" style="3" customWidth="1"/>
    <col min="5609" max="5849" width="8.7109375" style="3"/>
    <col min="5850" max="5850" width="32.7109375" style="3" customWidth="1"/>
    <col min="5851" max="5851" width="10.5703125" style="3" customWidth="1"/>
    <col min="5852" max="5852" width="19.140625" style="3" customWidth="1"/>
    <col min="5853" max="5853" width="17" style="3" customWidth="1"/>
    <col min="5854" max="5854" width="16.85546875" style="3" customWidth="1"/>
    <col min="5855" max="5855" width="16.42578125" style="3" customWidth="1"/>
    <col min="5856" max="5856" width="17.140625" style="3" customWidth="1"/>
    <col min="5857" max="5857" width="15.7109375" style="3" customWidth="1"/>
    <col min="5858" max="5858" width="16" style="3" customWidth="1"/>
    <col min="5859" max="5859" width="15.5703125" style="3" customWidth="1"/>
    <col min="5860" max="5860" width="14.42578125" style="3" customWidth="1"/>
    <col min="5861" max="5861" width="15.7109375" style="3" customWidth="1"/>
    <col min="5862" max="5862" width="8.7109375" style="3"/>
    <col min="5863" max="5863" width="16.42578125" style="3" customWidth="1"/>
    <col min="5864" max="5864" width="24.28515625" style="3" customWidth="1"/>
    <col min="5865" max="6105" width="8.7109375" style="3"/>
    <col min="6106" max="6106" width="32.7109375" style="3" customWidth="1"/>
    <col min="6107" max="6107" width="10.5703125" style="3" customWidth="1"/>
    <col min="6108" max="6108" width="19.140625" style="3" customWidth="1"/>
    <col min="6109" max="6109" width="17" style="3" customWidth="1"/>
    <col min="6110" max="6110" width="16.85546875" style="3" customWidth="1"/>
    <col min="6111" max="6111" width="16.42578125" style="3" customWidth="1"/>
    <col min="6112" max="6112" width="17.140625" style="3" customWidth="1"/>
    <col min="6113" max="6113" width="15.7109375" style="3" customWidth="1"/>
    <col min="6114" max="6114" width="16" style="3" customWidth="1"/>
    <col min="6115" max="6115" width="15.5703125" style="3" customWidth="1"/>
    <col min="6116" max="6116" width="14.42578125" style="3" customWidth="1"/>
    <col min="6117" max="6117" width="15.7109375" style="3" customWidth="1"/>
    <col min="6118" max="6118" width="8.7109375" style="3"/>
    <col min="6119" max="6119" width="16.42578125" style="3" customWidth="1"/>
    <col min="6120" max="6120" width="24.28515625" style="3" customWidth="1"/>
    <col min="6121" max="6361" width="8.7109375" style="3"/>
    <col min="6362" max="6362" width="32.7109375" style="3" customWidth="1"/>
    <col min="6363" max="6363" width="10.5703125" style="3" customWidth="1"/>
    <col min="6364" max="6364" width="19.140625" style="3" customWidth="1"/>
    <col min="6365" max="6365" width="17" style="3" customWidth="1"/>
    <col min="6366" max="6366" width="16.85546875" style="3" customWidth="1"/>
    <col min="6367" max="6367" width="16.42578125" style="3" customWidth="1"/>
    <col min="6368" max="6368" width="17.140625" style="3" customWidth="1"/>
    <col min="6369" max="6369" width="15.7109375" style="3" customWidth="1"/>
    <col min="6370" max="6370" width="16" style="3" customWidth="1"/>
    <col min="6371" max="6371" width="15.5703125" style="3" customWidth="1"/>
    <col min="6372" max="6372" width="14.42578125" style="3" customWidth="1"/>
    <col min="6373" max="6373" width="15.7109375" style="3" customWidth="1"/>
    <col min="6374" max="6374" width="8.7109375" style="3"/>
    <col min="6375" max="6375" width="16.42578125" style="3" customWidth="1"/>
    <col min="6376" max="6376" width="24.28515625" style="3" customWidth="1"/>
    <col min="6377" max="6617" width="8.7109375" style="3"/>
    <col min="6618" max="6618" width="32.7109375" style="3" customWidth="1"/>
    <col min="6619" max="6619" width="10.5703125" style="3" customWidth="1"/>
    <col min="6620" max="6620" width="19.140625" style="3" customWidth="1"/>
    <col min="6621" max="6621" width="17" style="3" customWidth="1"/>
    <col min="6622" max="6622" width="16.85546875" style="3" customWidth="1"/>
    <col min="6623" max="6623" width="16.42578125" style="3" customWidth="1"/>
    <col min="6624" max="6624" width="17.140625" style="3" customWidth="1"/>
    <col min="6625" max="6625" width="15.7109375" style="3" customWidth="1"/>
    <col min="6626" max="6626" width="16" style="3" customWidth="1"/>
    <col min="6627" max="6627" width="15.5703125" style="3" customWidth="1"/>
    <col min="6628" max="6628" width="14.42578125" style="3" customWidth="1"/>
    <col min="6629" max="6629" width="15.7109375" style="3" customWidth="1"/>
    <col min="6630" max="6630" width="8.7109375" style="3"/>
    <col min="6631" max="6631" width="16.42578125" style="3" customWidth="1"/>
    <col min="6632" max="6632" width="24.28515625" style="3" customWidth="1"/>
    <col min="6633" max="6873" width="8.7109375" style="3"/>
    <col min="6874" max="6874" width="32.7109375" style="3" customWidth="1"/>
    <col min="6875" max="6875" width="10.5703125" style="3" customWidth="1"/>
    <col min="6876" max="6876" width="19.140625" style="3" customWidth="1"/>
    <col min="6877" max="6877" width="17" style="3" customWidth="1"/>
    <col min="6878" max="6878" width="16.85546875" style="3" customWidth="1"/>
    <col min="6879" max="6879" width="16.42578125" style="3" customWidth="1"/>
    <col min="6880" max="6880" width="17.140625" style="3" customWidth="1"/>
    <col min="6881" max="6881" width="15.7109375" style="3" customWidth="1"/>
    <col min="6882" max="6882" width="16" style="3" customWidth="1"/>
    <col min="6883" max="6883" width="15.5703125" style="3" customWidth="1"/>
    <col min="6884" max="6884" width="14.42578125" style="3" customWidth="1"/>
    <col min="6885" max="6885" width="15.7109375" style="3" customWidth="1"/>
    <col min="6886" max="6886" width="8.7109375" style="3"/>
    <col min="6887" max="6887" width="16.42578125" style="3" customWidth="1"/>
    <col min="6888" max="6888" width="24.28515625" style="3" customWidth="1"/>
    <col min="6889" max="7129" width="8.7109375" style="3"/>
    <col min="7130" max="7130" width="32.7109375" style="3" customWidth="1"/>
    <col min="7131" max="7131" width="10.5703125" style="3" customWidth="1"/>
    <col min="7132" max="7132" width="19.140625" style="3" customWidth="1"/>
    <col min="7133" max="7133" width="17" style="3" customWidth="1"/>
    <col min="7134" max="7134" width="16.85546875" style="3" customWidth="1"/>
    <col min="7135" max="7135" width="16.42578125" style="3" customWidth="1"/>
    <col min="7136" max="7136" width="17.140625" style="3" customWidth="1"/>
    <col min="7137" max="7137" width="15.7109375" style="3" customWidth="1"/>
    <col min="7138" max="7138" width="16" style="3" customWidth="1"/>
    <col min="7139" max="7139" width="15.5703125" style="3" customWidth="1"/>
    <col min="7140" max="7140" width="14.42578125" style="3" customWidth="1"/>
    <col min="7141" max="7141" width="15.7109375" style="3" customWidth="1"/>
    <col min="7142" max="7142" width="8.7109375" style="3"/>
    <col min="7143" max="7143" width="16.42578125" style="3" customWidth="1"/>
    <col min="7144" max="7144" width="24.28515625" style="3" customWidth="1"/>
    <col min="7145" max="7385" width="8.7109375" style="3"/>
    <col min="7386" max="7386" width="32.7109375" style="3" customWidth="1"/>
    <col min="7387" max="7387" width="10.5703125" style="3" customWidth="1"/>
    <col min="7388" max="7388" width="19.140625" style="3" customWidth="1"/>
    <col min="7389" max="7389" width="17" style="3" customWidth="1"/>
    <col min="7390" max="7390" width="16.85546875" style="3" customWidth="1"/>
    <col min="7391" max="7391" width="16.42578125" style="3" customWidth="1"/>
    <col min="7392" max="7392" width="17.140625" style="3" customWidth="1"/>
    <col min="7393" max="7393" width="15.7109375" style="3" customWidth="1"/>
    <col min="7394" max="7394" width="16" style="3" customWidth="1"/>
    <col min="7395" max="7395" width="15.5703125" style="3" customWidth="1"/>
    <col min="7396" max="7396" width="14.42578125" style="3" customWidth="1"/>
    <col min="7397" max="7397" width="15.7109375" style="3" customWidth="1"/>
    <col min="7398" max="7398" width="8.7109375" style="3"/>
    <col min="7399" max="7399" width="16.42578125" style="3" customWidth="1"/>
    <col min="7400" max="7400" width="24.28515625" style="3" customWidth="1"/>
    <col min="7401" max="7641" width="8.7109375" style="3"/>
    <col min="7642" max="7642" width="32.7109375" style="3" customWidth="1"/>
    <col min="7643" max="7643" width="10.5703125" style="3" customWidth="1"/>
    <col min="7644" max="7644" width="19.140625" style="3" customWidth="1"/>
    <col min="7645" max="7645" width="17" style="3" customWidth="1"/>
    <col min="7646" max="7646" width="16.85546875" style="3" customWidth="1"/>
    <col min="7647" max="7647" width="16.42578125" style="3" customWidth="1"/>
    <col min="7648" max="7648" width="17.140625" style="3" customWidth="1"/>
    <col min="7649" max="7649" width="15.7109375" style="3" customWidth="1"/>
    <col min="7650" max="7650" width="16" style="3" customWidth="1"/>
    <col min="7651" max="7651" width="15.5703125" style="3" customWidth="1"/>
    <col min="7652" max="7652" width="14.42578125" style="3" customWidth="1"/>
    <col min="7653" max="7653" width="15.7109375" style="3" customWidth="1"/>
    <col min="7654" max="7654" width="8.7109375" style="3"/>
    <col min="7655" max="7655" width="16.42578125" style="3" customWidth="1"/>
    <col min="7656" max="7656" width="24.28515625" style="3" customWidth="1"/>
    <col min="7657" max="7897" width="8.7109375" style="3"/>
    <col min="7898" max="7898" width="32.7109375" style="3" customWidth="1"/>
    <col min="7899" max="7899" width="10.5703125" style="3" customWidth="1"/>
    <col min="7900" max="7900" width="19.140625" style="3" customWidth="1"/>
    <col min="7901" max="7901" width="17" style="3" customWidth="1"/>
    <col min="7902" max="7902" width="16.85546875" style="3" customWidth="1"/>
    <col min="7903" max="7903" width="16.42578125" style="3" customWidth="1"/>
    <col min="7904" max="7904" width="17.140625" style="3" customWidth="1"/>
    <col min="7905" max="7905" width="15.7109375" style="3" customWidth="1"/>
    <col min="7906" max="7906" width="16" style="3" customWidth="1"/>
    <col min="7907" max="7907" width="15.5703125" style="3" customWidth="1"/>
    <col min="7908" max="7908" width="14.42578125" style="3" customWidth="1"/>
    <col min="7909" max="7909" width="15.7109375" style="3" customWidth="1"/>
    <col min="7910" max="7910" width="8.7109375" style="3"/>
    <col min="7911" max="7911" width="16.42578125" style="3" customWidth="1"/>
    <col min="7912" max="7912" width="24.28515625" style="3" customWidth="1"/>
    <col min="7913" max="8153" width="8.7109375" style="3"/>
    <col min="8154" max="8154" width="32.7109375" style="3" customWidth="1"/>
    <col min="8155" max="8155" width="10.5703125" style="3" customWidth="1"/>
    <col min="8156" max="8156" width="19.140625" style="3" customWidth="1"/>
    <col min="8157" max="8157" width="17" style="3" customWidth="1"/>
    <col min="8158" max="8158" width="16.85546875" style="3" customWidth="1"/>
    <col min="8159" max="8159" width="16.42578125" style="3" customWidth="1"/>
    <col min="8160" max="8160" width="17.140625" style="3" customWidth="1"/>
    <col min="8161" max="8161" width="15.7109375" style="3" customWidth="1"/>
    <col min="8162" max="8162" width="16" style="3" customWidth="1"/>
    <col min="8163" max="8163" width="15.5703125" style="3" customWidth="1"/>
    <col min="8164" max="8164" width="14.42578125" style="3" customWidth="1"/>
    <col min="8165" max="8165" width="15.7109375" style="3" customWidth="1"/>
    <col min="8166" max="8166" width="8.7109375" style="3"/>
    <col min="8167" max="8167" width="16.42578125" style="3" customWidth="1"/>
    <col min="8168" max="8168" width="24.28515625" style="3" customWidth="1"/>
    <col min="8169" max="8409" width="8.7109375" style="3"/>
    <col min="8410" max="8410" width="32.7109375" style="3" customWidth="1"/>
    <col min="8411" max="8411" width="10.5703125" style="3" customWidth="1"/>
    <col min="8412" max="8412" width="19.140625" style="3" customWidth="1"/>
    <col min="8413" max="8413" width="17" style="3" customWidth="1"/>
    <col min="8414" max="8414" width="16.85546875" style="3" customWidth="1"/>
    <col min="8415" max="8415" width="16.42578125" style="3" customWidth="1"/>
    <col min="8416" max="8416" width="17.140625" style="3" customWidth="1"/>
    <col min="8417" max="8417" width="15.7109375" style="3" customWidth="1"/>
    <col min="8418" max="8418" width="16" style="3" customWidth="1"/>
    <col min="8419" max="8419" width="15.5703125" style="3" customWidth="1"/>
    <col min="8420" max="8420" width="14.42578125" style="3" customWidth="1"/>
    <col min="8421" max="8421" width="15.7109375" style="3" customWidth="1"/>
    <col min="8422" max="8422" width="8.7109375" style="3"/>
    <col min="8423" max="8423" width="16.42578125" style="3" customWidth="1"/>
    <col min="8424" max="8424" width="24.28515625" style="3" customWidth="1"/>
    <col min="8425" max="8665" width="8.7109375" style="3"/>
    <col min="8666" max="8666" width="32.7109375" style="3" customWidth="1"/>
    <col min="8667" max="8667" width="10.5703125" style="3" customWidth="1"/>
    <col min="8668" max="8668" width="19.140625" style="3" customWidth="1"/>
    <col min="8669" max="8669" width="17" style="3" customWidth="1"/>
    <col min="8670" max="8670" width="16.85546875" style="3" customWidth="1"/>
    <col min="8671" max="8671" width="16.42578125" style="3" customWidth="1"/>
    <col min="8672" max="8672" width="17.140625" style="3" customWidth="1"/>
    <col min="8673" max="8673" width="15.7109375" style="3" customWidth="1"/>
    <col min="8674" max="8674" width="16" style="3" customWidth="1"/>
    <col min="8675" max="8675" width="15.5703125" style="3" customWidth="1"/>
    <col min="8676" max="8676" width="14.42578125" style="3" customWidth="1"/>
    <col min="8677" max="8677" width="15.7109375" style="3" customWidth="1"/>
    <col min="8678" max="8678" width="8.7109375" style="3"/>
    <col min="8679" max="8679" width="16.42578125" style="3" customWidth="1"/>
    <col min="8680" max="8680" width="24.28515625" style="3" customWidth="1"/>
    <col min="8681" max="8921" width="8.7109375" style="3"/>
    <col min="8922" max="8922" width="32.7109375" style="3" customWidth="1"/>
    <col min="8923" max="8923" width="10.5703125" style="3" customWidth="1"/>
    <col min="8924" max="8924" width="19.140625" style="3" customWidth="1"/>
    <col min="8925" max="8925" width="17" style="3" customWidth="1"/>
    <col min="8926" max="8926" width="16.85546875" style="3" customWidth="1"/>
    <col min="8927" max="8927" width="16.42578125" style="3" customWidth="1"/>
    <col min="8928" max="8928" width="17.140625" style="3" customWidth="1"/>
    <col min="8929" max="8929" width="15.7109375" style="3" customWidth="1"/>
    <col min="8930" max="8930" width="16" style="3" customWidth="1"/>
    <col min="8931" max="8931" width="15.5703125" style="3" customWidth="1"/>
    <col min="8932" max="8932" width="14.42578125" style="3" customWidth="1"/>
    <col min="8933" max="8933" width="15.7109375" style="3" customWidth="1"/>
    <col min="8934" max="8934" width="8.7109375" style="3"/>
    <col min="8935" max="8935" width="16.42578125" style="3" customWidth="1"/>
    <col min="8936" max="8936" width="24.28515625" style="3" customWidth="1"/>
    <col min="8937" max="9177" width="8.7109375" style="3"/>
    <col min="9178" max="9178" width="32.7109375" style="3" customWidth="1"/>
    <col min="9179" max="9179" width="10.5703125" style="3" customWidth="1"/>
    <col min="9180" max="9180" width="19.140625" style="3" customWidth="1"/>
    <col min="9181" max="9181" width="17" style="3" customWidth="1"/>
    <col min="9182" max="9182" width="16.85546875" style="3" customWidth="1"/>
    <col min="9183" max="9183" width="16.42578125" style="3" customWidth="1"/>
    <col min="9184" max="9184" width="17.140625" style="3" customWidth="1"/>
    <col min="9185" max="9185" width="15.7109375" style="3" customWidth="1"/>
    <col min="9186" max="9186" width="16" style="3" customWidth="1"/>
    <col min="9187" max="9187" width="15.5703125" style="3" customWidth="1"/>
    <col min="9188" max="9188" width="14.42578125" style="3" customWidth="1"/>
    <col min="9189" max="9189" width="15.7109375" style="3" customWidth="1"/>
    <col min="9190" max="9190" width="8.7109375" style="3"/>
    <col min="9191" max="9191" width="16.42578125" style="3" customWidth="1"/>
    <col min="9192" max="9192" width="24.28515625" style="3" customWidth="1"/>
    <col min="9193" max="9433" width="8.7109375" style="3"/>
    <col min="9434" max="9434" width="32.7109375" style="3" customWidth="1"/>
    <col min="9435" max="9435" width="10.5703125" style="3" customWidth="1"/>
    <col min="9436" max="9436" width="19.140625" style="3" customWidth="1"/>
    <col min="9437" max="9437" width="17" style="3" customWidth="1"/>
    <col min="9438" max="9438" width="16.85546875" style="3" customWidth="1"/>
    <col min="9439" max="9439" width="16.42578125" style="3" customWidth="1"/>
    <col min="9440" max="9440" width="17.140625" style="3" customWidth="1"/>
    <col min="9441" max="9441" width="15.7109375" style="3" customWidth="1"/>
    <col min="9442" max="9442" width="16" style="3" customWidth="1"/>
    <col min="9443" max="9443" width="15.5703125" style="3" customWidth="1"/>
    <col min="9444" max="9444" width="14.42578125" style="3" customWidth="1"/>
    <col min="9445" max="9445" width="15.7109375" style="3" customWidth="1"/>
    <col min="9446" max="9446" width="8.7109375" style="3"/>
    <col min="9447" max="9447" width="16.42578125" style="3" customWidth="1"/>
    <col min="9448" max="9448" width="24.28515625" style="3" customWidth="1"/>
    <col min="9449" max="9689" width="8.7109375" style="3"/>
    <col min="9690" max="9690" width="32.7109375" style="3" customWidth="1"/>
    <col min="9691" max="9691" width="10.5703125" style="3" customWidth="1"/>
    <col min="9692" max="9692" width="19.140625" style="3" customWidth="1"/>
    <col min="9693" max="9693" width="17" style="3" customWidth="1"/>
    <col min="9694" max="9694" width="16.85546875" style="3" customWidth="1"/>
    <col min="9695" max="9695" width="16.42578125" style="3" customWidth="1"/>
    <col min="9696" max="9696" width="17.140625" style="3" customWidth="1"/>
    <col min="9697" max="9697" width="15.7109375" style="3" customWidth="1"/>
    <col min="9698" max="9698" width="16" style="3" customWidth="1"/>
    <col min="9699" max="9699" width="15.5703125" style="3" customWidth="1"/>
    <col min="9700" max="9700" width="14.42578125" style="3" customWidth="1"/>
    <col min="9701" max="9701" width="15.7109375" style="3" customWidth="1"/>
    <col min="9702" max="9702" width="8.7109375" style="3"/>
    <col min="9703" max="9703" width="16.42578125" style="3" customWidth="1"/>
    <col min="9704" max="9704" width="24.28515625" style="3" customWidth="1"/>
    <col min="9705" max="9945" width="8.7109375" style="3"/>
    <col min="9946" max="9946" width="32.7109375" style="3" customWidth="1"/>
    <col min="9947" max="9947" width="10.5703125" style="3" customWidth="1"/>
    <col min="9948" max="9948" width="19.140625" style="3" customWidth="1"/>
    <col min="9949" max="9949" width="17" style="3" customWidth="1"/>
    <col min="9950" max="9950" width="16.85546875" style="3" customWidth="1"/>
    <col min="9951" max="9951" width="16.42578125" style="3" customWidth="1"/>
    <col min="9952" max="9952" width="17.140625" style="3" customWidth="1"/>
    <col min="9953" max="9953" width="15.7109375" style="3" customWidth="1"/>
    <col min="9954" max="9954" width="16" style="3" customWidth="1"/>
    <col min="9955" max="9955" width="15.5703125" style="3" customWidth="1"/>
    <col min="9956" max="9956" width="14.42578125" style="3" customWidth="1"/>
    <col min="9957" max="9957" width="15.7109375" style="3" customWidth="1"/>
    <col min="9958" max="9958" width="8.7109375" style="3"/>
    <col min="9959" max="9959" width="16.42578125" style="3" customWidth="1"/>
    <col min="9960" max="9960" width="24.28515625" style="3" customWidth="1"/>
    <col min="9961" max="10201" width="8.7109375" style="3"/>
    <col min="10202" max="10202" width="32.7109375" style="3" customWidth="1"/>
    <col min="10203" max="10203" width="10.5703125" style="3" customWidth="1"/>
    <col min="10204" max="10204" width="19.140625" style="3" customWidth="1"/>
    <col min="10205" max="10205" width="17" style="3" customWidth="1"/>
    <col min="10206" max="10206" width="16.85546875" style="3" customWidth="1"/>
    <col min="10207" max="10207" width="16.42578125" style="3" customWidth="1"/>
    <col min="10208" max="10208" width="17.140625" style="3" customWidth="1"/>
    <col min="10209" max="10209" width="15.7109375" style="3" customWidth="1"/>
    <col min="10210" max="10210" width="16" style="3" customWidth="1"/>
    <col min="10211" max="10211" width="15.5703125" style="3" customWidth="1"/>
    <col min="10212" max="10212" width="14.42578125" style="3" customWidth="1"/>
    <col min="10213" max="10213" width="15.7109375" style="3" customWidth="1"/>
    <col min="10214" max="10214" width="8.7109375" style="3"/>
    <col min="10215" max="10215" width="16.42578125" style="3" customWidth="1"/>
    <col min="10216" max="10216" width="24.28515625" style="3" customWidth="1"/>
    <col min="10217" max="10457" width="8.7109375" style="3"/>
    <col min="10458" max="10458" width="32.7109375" style="3" customWidth="1"/>
    <col min="10459" max="10459" width="10.5703125" style="3" customWidth="1"/>
    <col min="10460" max="10460" width="19.140625" style="3" customWidth="1"/>
    <col min="10461" max="10461" width="17" style="3" customWidth="1"/>
    <col min="10462" max="10462" width="16.85546875" style="3" customWidth="1"/>
    <col min="10463" max="10463" width="16.42578125" style="3" customWidth="1"/>
    <col min="10464" max="10464" width="17.140625" style="3" customWidth="1"/>
    <col min="10465" max="10465" width="15.7109375" style="3" customWidth="1"/>
    <col min="10466" max="10466" width="16" style="3" customWidth="1"/>
    <col min="10467" max="10467" width="15.5703125" style="3" customWidth="1"/>
    <col min="10468" max="10468" width="14.42578125" style="3" customWidth="1"/>
    <col min="10469" max="10469" width="15.7109375" style="3" customWidth="1"/>
    <col min="10470" max="10470" width="8.7109375" style="3"/>
    <col min="10471" max="10471" width="16.42578125" style="3" customWidth="1"/>
    <col min="10472" max="10472" width="24.28515625" style="3" customWidth="1"/>
    <col min="10473" max="10713" width="8.7109375" style="3"/>
    <col min="10714" max="10714" width="32.7109375" style="3" customWidth="1"/>
    <col min="10715" max="10715" width="10.5703125" style="3" customWidth="1"/>
    <col min="10716" max="10716" width="19.140625" style="3" customWidth="1"/>
    <col min="10717" max="10717" width="17" style="3" customWidth="1"/>
    <col min="10718" max="10718" width="16.85546875" style="3" customWidth="1"/>
    <col min="10719" max="10719" width="16.42578125" style="3" customWidth="1"/>
    <col min="10720" max="10720" width="17.140625" style="3" customWidth="1"/>
    <col min="10721" max="10721" width="15.7109375" style="3" customWidth="1"/>
    <col min="10722" max="10722" width="16" style="3" customWidth="1"/>
    <col min="10723" max="10723" width="15.5703125" style="3" customWidth="1"/>
    <col min="10724" max="10724" width="14.42578125" style="3" customWidth="1"/>
    <col min="10725" max="10725" width="15.7109375" style="3" customWidth="1"/>
    <col min="10726" max="10726" width="8.7109375" style="3"/>
    <col min="10727" max="10727" width="16.42578125" style="3" customWidth="1"/>
    <col min="10728" max="10728" width="24.28515625" style="3" customWidth="1"/>
    <col min="10729" max="10969" width="8.7109375" style="3"/>
    <col min="10970" max="10970" width="32.7109375" style="3" customWidth="1"/>
    <col min="10971" max="10971" width="10.5703125" style="3" customWidth="1"/>
    <col min="10972" max="10972" width="19.140625" style="3" customWidth="1"/>
    <col min="10973" max="10973" width="17" style="3" customWidth="1"/>
    <col min="10974" max="10974" width="16.85546875" style="3" customWidth="1"/>
    <col min="10975" max="10975" width="16.42578125" style="3" customWidth="1"/>
    <col min="10976" max="10976" width="17.140625" style="3" customWidth="1"/>
    <col min="10977" max="10977" width="15.7109375" style="3" customWidth="1"/>
    <col min="10978" max="10978" width="16" style="3" customWidth="1"/>
    <col min="10979" max="10979" width="15.5703125" style="3" customWidth="1"/>
    <col min="10980" max="10980" width="14.42578125" style="3" customWidth="1"/>
    <col min="10981" max="10981" width="15.7109375" style="3" customWidth="1"/>
    <col min="10982" max="10982" width="8.7109375" style="3"/>
    <col min="10983" max="10983" width="16.42578125" style="3" customWidth="1"/>
    <col min="10984" max="10984" width="24.28515625" style="3" customWidth="1"/>
    <col min="10985" max="11225" width="8.7109375" style="3"/>
    <col min="11226" max="11226" width="32.7109375" style="3" customWidth="1"/>
    <col min="11227" max="11227" width="10.5703125" style="3" customWidth="1"/>
    <col min="11228" max="11228" width="19.140625" style="3" customWidth="1"/>
    <col min="11229" max="11229" width="17" style="3" customWidth="1"/>
    <col min="11230" max="11230" width="16.85546875" style="3" customWidth="1"/>
    <col min="11231" max="11231" width="16.42578125" style="3" customWidth="1"/>
    <col min="11232" max="11232" width="17.140625" style="3" customWidth="1"/>
    <col min="11233" max="11233" width="15.7109375" style="3" customWidth="1"/>
    <col min="11234" max="11234" width="16" style="3" customWidth="1"/>
    <col min="11235" max="11235" width="15.5703125" style="3" customWidth="1"/>
    <col min="11236" max="11236" width="14.42578125" style="3" customWidth="1"/>
    <col min="11237" max="11237" width="15.7109375" style="3" customWidth="1"/>
    <col min="11238" max="11238" width="8.7109375" style="3"/>
    <col min="11239" max="11239" width="16.42578125" style="3" customWidth="1"/>
    <col min="11240" max="11240" width="24.28515625" style="3" customWidth="1"/>
    <col min="11241" max="11481" width="8.7109375" style="3"/>
    <col min="11482" max="11482" width="32.7109375" style="3" customWidth="1"/>
    <col min="11483" max="11483" width="10.5703125" style="3" customWidth="1"/>
    <col min="11484" max="11484" width="19.140625" style="3" customWidth="1"/>
    <col min="11485" max="11485" width="17" style="3" customWidth="1"/>
    <col min="11486" max="11486" width="16.85546875" style="3" customWidth="1"/>
    <col min="11487" max="11487" width="16.42578125" style="3" customWidth="1"/>
    <col min="11488" max="11488" width="17.140625" style="3" customWidth="1"/>
    <col min="11489" max="11489" width="15.7109375" style="3" customWidth="1"/>
    <col min="11490" max="11490" width="16" style="3" customWidth="1"/>
    <col min="11491" max="11491" width="15.5703125" style="3" customWidth="1"/>
    <col min="11492" max="11492" width="14.42578125" style="3" customWidth="1"/>
    <col min="11493" max="11493" width="15.7109375" style="3" customWidth="1"/>
    <col min="11494" max="11494" width="8.7109375" style="3"/>
    <col min="11495" max="11495" width="16.42578125" style="3" customWidth="1"/>
    <col min="11496" max="11496" width="24.28515625" style="3" customWidth="1"/>
    <col min="11497" max="11737" width="8.7109375" style="3"/>
    <col min="11738" max="11738" width="32.7109375" style="3" customWidth="1"/>
    <col min="11739" max="11739" width="10.5703125" style="3" customWidth="1"/>
    <col min="11740" max="11740" width="19.140625" style="3" customWidth="1"/>
    <col min="11741" max="11741" width="17" style="3" customWidth="1"/>
    <col min="11742" max="11742" width="16.85546875" style="3" customWidth="1"/>
    <col min="11743" max="11743" width="16.42578125" style="3" customWidth="1"/>
    <col min="11744" max="11744" width="17.140625" style="3" customWidth="1"/>
    <col min="11745" max="11745" width="15.7109375" style="3" customWidth="1"/>
    <col min="11746" max="11746" width="16" style="3" customWidth="1"/>
    <col min="11747" max="11747" width="15.5703125" style="3" customWidth="1"/>
    <col min="11748" max="11748" width="14.42578125" style="3" customWidth="1"/>
    <col min="11749" max="11749" width="15.7109375" style="3" customWidth="1"/>
    <col min="11750" max="11750" width="8.7109375" style="3"/>
    <col min="11751" max="11751" width="16.42578125" style="3" customWidth="1"/>
    <col min="11752" max="11752" width="24.28515625" style="3" customWidth="1"/>
    <col min="11753" max="11993" width="8.7109375" style="3"/>
    <col min="11994" max="11994" width="32.7109375" style="3" customWidth="1"/>
    <col min="11995" max="11995" width="10.5703125" style="3" customWidth="1"/>
    <col min="11996" max="11996" width="19.140625" style="3" customWidth="1"/>
    <col min="11997" max="11997" width="17" style="3" customWidth="1"/>
    <col min="11998" max="11998" width="16.85546875" style="3" customWidth="1"/>
    <col min="11999" max="11999" width="16.42578125" style="3" customWidth="1"/>
    <col min="12000" max="12000" width="17.140625" style="3" customWidth="1"/>
    <col min="12001" max="12001" width="15.7109375" style="3" customWidth="1"/>
    <col min="12002" max="12002" width="16" style="3" customWidth="1"/>
    <col min="12003" max="12003" width="15.5703125" style="3" customWidth="1"/>
    <col min="12004" max="12004" width="14.42578125" style="3" customWidth="1"/>
    <col min="12005" max="12005" width="15.7109375" style="3" customWidth="1"/>
    <col min="12006" max="12006" width="8.7109375" style="3"/>
    <col min="12007" max="12007" width="16.42578125" style="3" customWidth="1"/>
    <col min="12008" max="12008" width="24.28515625" style="3" customWidth="1"/>
    <col min="12009" max="12249" width="8.7109375" style="3"/>
    <col min="12250" max="12250" width="32.7109375" style="3" customWidth="1"/>
    <col min="12251" max="12251" width="10.5703125" style="3" customWidth="1"/>
    <col min="12252" max="12252" width="19.140625" style="3" customWidth="1"/>
    <col min="12253" max="12253" width="17" style="3" customWidth="1"/>
    <col min="12254" max="12254" width="16.85546875" style="3" customWidth="1"/>
    <col min="12255" max="12255" width="16.42578125" style="3" customWidth="1"/>
    <col min="12256" max="12256" width="17.140625" style="3" customWidth="1"/>
    <col min="12257" max="12257" width="15.7109375" style="3" customWidth="1"/>
    <col min="12258" max="12258" width="16" style="3" customWidth="1"/>
    <col min="12259" max="12259" width="15.5703125" style="3" customWidth="1"/>
    <col min="12260" max="12260" width="14.42578125" style="3" customWidth="1"/>
    <col min="12261" max="12261" width="15.7109375" style="3" customWidth="1"/>
    <col min="12262" max="12262" width="8.7109375" style="3"/>
    <col min="12263" max="12263" width="16.42578125" style="3" customWidth="1"/>
    <col min="12264" max="12264" width="24.28515625" style="3" customWidth="1"/>
    <col min="12265" max="12505" width="8.7109375" style="3"/>
    <col min="12506" max="12506" width="32.7109375" style="3" customWidth="1"/>
    <col min="12507" max="12507" width="10.5703125" style="3" customWidth="1"/>
    <col min="12508" max="12508" width="19.140625" style="3" customWidth="1"/>
    <col min="12509" max="12509" width="17" style="3" customWidth="1"/>
    <col min="12510" max="12510" width="16.85546875" style="3" customWidth="1"/>
    <col min="12511" max="12511" width="16.42578125" style="3" customWidth="1"/>
    <col min="12512" max="12512" width="17.140625" style="3" customWidth="1"/>
    <col min="12513" max="12513" width="15.7109375" style="3" customWidth="1"/>
    <col min="12514" max="12514" width="16" style="3" customWidth="1"/>
    <col min="12515" max="12515" width="15.5703125" style="3" customWidth="1"/>
    <col min="12516" max="12516" width="14.42578125" style="3" customWidth="1"/>
    <col min="12517" max="12517" width="15.7109375" style="3" customWidth="1"/>
    <col min="12518" max="12518" width="8.7109375" style="3"/>
    <col min="12519" max="12519" width="16.42578125" style="3" customWidth="1"/>
    <col min="12520" max="12520" width="24.28515625" style="3" customWidth="1"/>
    <col min="12521" max="12761" width="8.7109375" style="3"/>
    <col min="12762" max="12762" width="32.7109375" style="3" customWidth="1"/>
    <col min="12763" max="12763" width="10.5703125" style="3" customWidth="1"/>
    <col min="12764" max="12764" width="19.140625" style="3" customWidth="1"/>
    <col min="12765" max="12765" width="17" style="3" customWidth="1"/>
    <col min="12766" max="12766" width="16.85546875" style="3" customWidth="1"/>
    <col min="12767" max="12767" width="16.42578125" style="3" customWidth="1"/>
    <col min="12768" max="12768" width="17.140625" style="3" customWidth="1"/>
    <col min="12769" max="12769" width="15.7109375" style="3" customWidth="1"/>
    <col min="12770" max="12770" width="16" style="3" customWidth="1"/>
    <col min="12771" max="12771" width="15.5703125" style="3" customWidth="1"/>
    <col min="12772" max="12772" width="14.42578125" style="3" customWidth="1"/>
    <col min="12773" max="12773" width="15.7109375" style="3" customWidth="1"/>
    <col min="12774" max="12774" width="8.7109375" style="3"/>
    <col min="12775" max="12775" width="16.42578125" style="3" customWidth="1"/>
    <col min="12776" max="12776" width="24.28515625" style="3" customWidth="1"/>
    <col min="12777" max="13017" width="8.7109375" style="3"/>
    <col min="13018" max="13018" width="32.7109375" style="3" customWidth="1"/>
    <col min="13019" max="13019" width="10.5703125" style="3" customWidth="1"/>
    <col min="13020" max="13020" width="19.140625" style="3" customWidth="1"/>
    <col min="13021" max="13021" width="17" style="3" customWidth="1"/>
    <col min="13022" max="13022" width="16.85546875" style="3" customWidth="1"/>
    <col min="13023" max="13023" width="16.42578125" style="3" customWidth="1"/>
    <col min="13024" max="13024" width="17.140625" style="3" customWidth="1"/>
    <col min="13025" max="13025" width="15.7109375" style="3" customWidth="1"/>
    <col min="13026" max="13026" width="16" style="3" customWidth="1"/>
    <col min="13027" max="13027" width="15.5703125" style="3" customWidth="1"/>
    <col min="13028" max="13028" width="14.42578125" style="3" customWidth="1"/>
    <col min="13029" max="13029" width="15.7109375" style="3" customWidth="1"/>
    <col min="13030" max="13030" width="8.7109375" style="3"/>
    <col min="13031" max="13031" width="16.42578125" style="3" customWidth="1"/>
    <col min="13032" max="13032" width="24.28515625" style="3" customWidth="1"/>
    <col min="13033" max="13273" width="8.7109375" style="3"/>
    <col min="13274" max="13274" width="32.7109375" style="3" customWidth="1"/>
    <col min="13275" max="13275" width="10.5703125" style="3" customWidth="1"/>
    <col min="13276" max="13276" width="19.140625" style="3" customWidth="1"/>
    <col min="13277" max="13277" width="17" style="3" customWidth="1"/>
    <col min="13278" max="13278" width="16.85546875" style="3" customWidth="1"/>
    <col min="13279" max="13279" width="16.42578125" style="3" customWidth="1"/>
    <col min="13280" max="13280" width="17.140625" style="3" customWidth="1"/>
    <col min="13281" max="13281" width="15.7109375" style="3" customWidth="1"/>
    <col min="13282" max="13282" width="16" style="3" customWidth="1"/>
    <col min="13283" max="13283" width="15.5703125" style="3" customWidth="1"/>
    <col min="13284" max="13284" width="14.42578125" style="3" customWidth="1"/>
    <col min="13285" max="13285" width="15.7109375" style="3" customWidth="1"/>
    <col min="13286" max="13286" width="8.7109375" style="3"/>
    <col min="13287" max="13287" width="16.42578125" style="3" customWidth="1"/>
    <col min="13288" max="13288" width="24.28515625" style="3" customWidth="1"/>
    <col min="13289" max="13529" width="8.7109375" style="3"/>
    <col min="13530" max="13530" width="32.7109375" style="3" customWidth="1"/>
    <col min="13531" max="13531" width="10.5703125" style="3" customWidth="1"/>
    <col min="13532" max="13532" width="19.140625" style="3" customWidth="1"/>
    <col min="13533" max="13533" width="17" style="3" customWidth="1"/>
    <col min="13534" max="13534" width="16.85546875" style="3" customWidth="1"/>
    <col min="13535" max="13535" width="16.42578125" style="3" customWidth="1"/>
    <col min="13536" max="13536" width="17.140625" style="3" customWidth="1"/>
    <col min="13537" max="13537" width="15.7109375" style="3" customWidth="1"/>
    <col min="13538" max="13538" width="16" style="3" customWidth="1"/>
    <col min="13539" max="13539" width="15.5703125" style="3" customWidth="1"/>
    <col min="13540" max="13540" width="14.42578125" style="3" customWidth="1"/>
    <col min="13541" max="13541" width="15.7109375" style="3" customWidth="1"/>
    <col min="13542" max="13542" width="8.7109375" style="3"/>
    <col min="13543" max="13543" width="16.42578125" style="3" customWidth="1"/>
    <col min="13544" max="13544" width="24.28515625" style="3" customWidth="1"/>
    <col min="13545" max="13785" width="8.7109375" style="3"/>
    <col min="13786" max="13786" width="32.7109375" style="3" customWidth="1"/>
    <col min="13787" max="13787" width="10.5703125" style="3" customWidth="1"/>
    <col min="13788" max="13788" width="19.140625" style="3" customWidth="1"/>
    <col min="13789" max="13789" width="17" style="3" customWidth="1"/>
    <col min="13790" max="13790" width="16.85546875" style="3" customWidth="1"/>
    <col min="13791" max="13791" width="16.42578125" style="3" customWidth="1"/>
    <col min="13792" max="13792" width="17.140625" style="3" customWidth="1"/>
    <col min="13793" max="13793" width="15.7109375" style="3" customWidth="1"/>
    <col min="13794" max="13794" width="16" style="3" customWidth="1"/>
    <col min="13795" max="13795" width="15.5703125" style="3" customWidth="1"/>
    <col min="13796" max="13796" width="14.42578125" style="3" customWidth="1"/>
    <col min="13797" max="13797" width="15.7109375" style="3" customWidth="1"/>
    <col min="13798" max="13798" width="8.7109375" style="3"/>
    <col min="13799" max="13799" width="16.42578125" style="3" customWidth="1"/>
    <col min="13800" max="13800" width="24.28515625" style="3" customWidth="1"/>
    <col min="13801" max="14041" width="8.7109375" style="3"/>
    <col min="14042" max="14042" width="32.7109375" style="3" customWidth="1"/>
    <col min="14043" max="14043" width="10.5703125" style="3" customWidth="1"/>
    <col min="14044" max="14044" width="19.140625" style="3" customWidth="1"/>
    <col min="14045" max="14045" width="17" style="3" customWidth="1"/>
    <col min="14046" max="14046" width="16.85546875" style="3" customWidth="1"/>
    <col min="14047" max="14047" width="16.42578125" style="3" customWidth="1"/>
    <col min="14048" max="14048" width="17.140625" style="3" customWidth="1"/>
    <col min="14049" max="14049" width="15.7109375" style="3" customWidth="1"/>
    <col min="14050" max="14050" width="16" style="3" customWidth="1"/>
    <col min="14051" max="14051" width="15.5703125" style="3" customWidth="1"/>
    <col min="14052" max="14052" width="14.42578125" style="3" customWidth="1"/>
    <col min="14053" max="14053" width="15.7109375" style="3" customWidth="1"/>
    <col min="14054" max="14054" width="8.7109375" style="3"/>
    <col min="14055" max="14055" width="16.42578125" style="3" customWidth="1"/>
    <col min="14056" max="14056" width="24.28515625" style="3" customWidth="1"/>
    <col min="14057" max="14297" width="8.7109375" style="3"/>
    <col min="14298" max="14298" width="32.7109375" style="3" customWidth="1"/>
    <col min="14299" max="14299" width="10.5703125" style="3" customWidth="1"/>
    <col min="14300" max="14300" width="19.140625" style="3" customWidth="1"/>
    <col min="14301" max="14301" width="17" style="3" customWidth="1"/>
    <col min="14302" max="14302" width="16.85546875" style="3" customWidth="1"/>
    <col min="14303" max="14303" width="16.42578125" style="3" customWidth="1"/>
    <col min="14304" max="14304" width="17.140625" style="3" customWidth="1"/>
    <col min="14305" max="14305" width="15.7109375" style="3" customWidth="1"/>
    <col min="14306" max="14306" width="16" style="3" customWidth="1"/>
    <col min="14307" max="14307" width="15.5703125" style="3" customWidth="1"/>
    <col min="14308" max="14308" width="14.42578125" style="3" customWidth="1"/>
    <col min="14309" max="14309" width="15.7109375" style="3" customWidth="1"/>
    <col min="14310" max="14310" width="8.7109375" style="3"/>
    <col min="14311" max="14311" width="16.42578125" style="3" customWidth="1"/>
    <col min="14312" max="14312" width="24.28515625" style="3" customWidth="1"/>
    <col min="14313" max="14553" width="8.7109375" style="3"/>
    <col min="14554" max="14554" width="32.7109375" style="3" customWidth="1"/>
    <col min="14555" max="14555" width="10.5703125" style="3" customWidth="1"/>
    <col min="14556" max="14556" width="19.140625" style="3" customWidth="1"/>
    <col min="14557" max="14557" width="17" style="3" customWidth="1"/>
    <col min="14558" max="14558" width="16.85546875" style="3" customWidth="1"/>
    <col min="14559" max="14559" width="16.42578125" style="3" customWidth="1"/>
    <col min="14560" max="14560" width="17.140625" style="3" customWidth="1"/>
    <col min="14561" max="14561" width="15.7109375" style="3" customWidth="1"/>
    <col min="14562" max="14562" width="16" style="3" customWidth="1"/>
    <col min="14563" max="14563" width="15.5703125" style="3" customWidth="1"/>
    <col min="14564" max="14564" width="14.42578125" style="3" customWidth="1"/>
    <col min="14565" max="14565" width="15.7109375" style="3" customWidth="1"/>
    <col min="14566" max="14566" width="8.7109375" style="3"/>
    <col min="14567" max="14567" width="16.42578125" style="3" customWidth="1"/>
    <col min="14568" max="14568" width="24.28515625" style="3" customWidth="1"/>
    <col min="14569" max="14809" width="8.7109375" style="3"/>
    <col min="14810" max="14810" width="32.7109375" style="3" customWidth="1"/>
    <col min="14811" max="14811" width="10.5703125" style="3" customWidth="1"/>
    <col min="14812" max="14812" width="19.140625" style="3" customWidth="1"/>
    <col min="14813" max="14813" width="17" style="3" customWidth="1"/>
    <col min="14814" max="14814" width="16.85546875" style="3" customWidth="1"/>
    <col min="14815" max="14815" width="16.42578125" style="3" customWidth="1"/>
    <col min="14816" max="14816" width="17.140625" style="3" customWidth="1"/>
    <col min="14817" max="14817" width="15.7109375" style="3" customWidth="1"/>
    <col min="14818" max="14818" width="16" style="3" customWidth="1"/>
    <col min="14819" max="14819" width="15.5703125" style="3" customWidth="1"/>
    <col min="14820" max="14820" width="14.42578125" style="3" customWidth="1"/>
    <col min="14821" max="14821" width="15.7109375" style="3" customWidth="1"/>
    <col min="14822" max="14822" width="8.7109375" style="3"/>
    <col min="14823" max="14823" width="16.42578125" style="3" customWidth="1"/>
    <col min="14824" max="14824" width="24.28515625" style="3" customWidth="1"/>
    <col min="14825" max="15065" width="8.7109375" style="3"/>
    <col min="15066" max="15066" width="32.7109375" style="3" customWidth="1"/>
    <col min="15067" max="15067" width="10.5703125" style="3" customWidth="1"/>
    <col min="15068" max="15068" width="19.140625" style="3" customWidth="1"/>
    <col min="15069" max="15069" width="17" style="3" customWidth="1"/>
    <col min="15070" max="15070" width="16.85546875" style="3" customWidth="1"/>
    <col min="15071" max="15071" width="16.42578125" style="3" customWidth="1"/>
    <col min="15072" max="15072" width="17.140625" style="3" customWidth="1"/>
    <col min="15073" max="15073" width="15.7109375" style="3" customWidth="1"/>
    <col min="15074" max="15074" width="16" style="3" customWidth="1"/>
    <col min="15075" max="15075" width="15.5703125" style="3" customWidth="1"/>
    <col min="15076" max="15076" width="14.42578125" style="3" customWidth="1"/>
    <col min="15077" max="15077" width="15.7109375" style="3" customWidth="1"/>
    <col min="15078" max="15078" width="8.7109375" style="3"/>
    <col min="15079" max="15079" width="16.42578125" style="3" customWidth="1"/>
    <col min="15080" max="15080" width="24.28515625" style="3" customWidth="1"/>
    <col min="15081" max="15321" width="8.7109375" style="3"/>
    <col min="15322" max="15322" width="32.7109375" style="3" customWidth="1"/>
    <col min="15323" max="15323" width="10.5703125" style="3" customWidth="1"/>
    <col min="15324" max="15324" width="19.140625" style="3" customWidth="1"/>
    <col min="15325" max="15325" width="17" style="3" customWidth="1"/>
    <col min="15326" max="15326" width="16.85546875" style="3" customWidth="1"/>
    <col min="15327" max="15327" width="16.42578125" style="3" customWidth="1"/>
    <col min="15328" max="15328" width="17.140625" style="3" customWidth="1"/>
    <col min="15329" max="15329" width="15.7109375" style="3" customWidth="1"/>
    <col min="15330" max="15330" width="16" style="3" customWidth="1"/>
    <col min="15331" max="15331" width="15.5703125" style="3" customWidth="1"/>
    <col min="15332" max="15332" width="14.42578125" style="3" customWidth="1"/>
    <col min="15333" max="15333" width="15.7109375" style="3" customWidth="1"/>
    <col min="15334" max="15334" width="8.7109375" style="3"/>
    <col min="15335" max="15335" width="16.42578125" style="3" customWidth="1"/>
    <col min="15336" max="15336" width="24.28515625" style="3" customWidth="1"/>
    <col min="15337" max="15577" width="8.7109375" style="3"/>
    <col min="15578" max="15578" width="32.7109375" style="3" customWidth="1"/>
    <col min="15579" max="15579" width="10.5703125" style="3" customWidth="1"/>
    <col min="15580" max="15580" width="19.140625" style="3" customWidth="1"/>
    <col min="15581" max="15581" width="17" style="3" customWidth="1"/>
    <col min="15582" max="15582" width="16.85546875" style="3" customWidth="1"/>
    <col min="15583" max="15583" width="16.42578125" style="3" customWidth="1"/>
    <col min="15584" max="15584" width="17.140625" style="3" customWidth="1"/>
    <col min="15585" max="15585" width="15.7109375" style="3" customWidth="1"/>
    <col min="15586" max="15586" width="16" style="3" customWidth="1"/>
    <col min="15587" max="15587" width="15.5703125" style="3" customWidth="1"/>
    <col min="15588" max="15588" width="14.42578125" style="3" customWidth="1"/>
    <col min="15589" max="15589" width="15.7109375" style="3" customWidth="1"/>
    <col min="15590" max="15590" width="8.7109375" style="3"/>
    <col min="15591" max="15591" width="16.42578125" style="3" customWidth="1"/>
    <col min="15592" max="15592" width="24.28515625" style="3" customWidth="1"/>
    <col min="15593" max="15833" width="8.7109375" style="3"/>
    <col min="15834" max="15834" width="32.7109375" style="3" customWidth="1"/>
    <col min="15835" max="15835" width="10.5703125" style="3" customWidth="1"/>
    <col min="15836" max="15836" width="19.140625" style="3" customWidth="1"/>
    <col min="15837" max="15837" width="17" style="3" customWidth="1"/>
    <col min="15838" max="15838" width="16.85546875" style="3" customWidth="1"/>
    <col min="15839" max="15839" width="16.42578125" style="3" customWidth="1"/>
    <col min="15840" max="15840" width="17.140625" style="3" customWidth="1"/>
    <col min="15841" max="15841" width="15.7109375" style="3" customWidth="1"/>
    <col min="15842" max="15842" width="16" style="3" customWidth="1"/>
    <col min="15843" max="15843" width="15.5703125" style="3" customWidth="1"/>
    <col min="15844" max="15844" width="14.42578125" style="3" customWidth="1"/>
    <col min="15845" max="15845" width="15.7109375" style="3" customWidth="1"/>
    <col min="15846" max="15846" width="8.7109375" style="3"/>
    <col min="15847" max="15847" width="16.42578125" style="3" customWidth="1"/>
    <col min="15848" max="15848" width="24.28515625" style="3" customWidth="1"/>
    <col min="15849" max="16089" width="8.7109375" style="3"/>
    <col min="16090" max="16090" width="32.7109375" style="3" customWidth="1"/>
    <col min="16091" max="16091" width="10.5703125" style="3" customWidth="1"/>
    <col min="16092" max="16092" width="19.140625" style="3" customWidth="1"/>
    <col min="16093" max="16093" width="17" style="3" customWidth="1"/>
    <col min="16094" max="16094" width="16.85546875" style="3" customWidth="1"/>
    <col min="16095" max="16095" width="16.42578125" style="3" customWidth="1"/>
    <col min="16096" max="16096" width="17.140625" style="3" customWidth="1"/>
    <col min="16097" max="16097" width="15.7109375" style="3" customWidth="1"/>
    <col min="16098" max="16098" width="16" style="3" customWidth="1"/>
    <col min="16099" max="16099" width="15.5703125" style="3" customWidth="1"/>
    <col min="16100" max="16100" width="14.42578125" style="3" customWidth="1"/>
    <col min="16101" max="16101" width="15.7109375" style="3" customWidth="1"/>
    <col min="16102" max="16102" width="8.7109375" style="3"/>
    <col min="16103" max="16103" width="16.42578125" style="3" customWidth="1"/>
    <col min="16104" max="16104" width="24.28515625" style="3" customWidth="1"/>
    <col min="16105" max="16384" width="8.7109375" style="3"/>
  </cols>
  <sheetData>
    <row r="1" spans="2:15" ht="15.75" thickBot="1" x14ac:dyDescent="0.3"/>
    <row r="2" spans="2:15" ht="50.1" customHeight="1" thickBot="1" x14ac:dyDescent="0.3">
      <c r="B2" s="92" t="s">
        <v>107</v>
      </c>
      <c r="C2" s="93"/>
      <c r="D2" s="93"/>
      <c r="E2" s="93"/>
      <c r="F2" s="93"/>
      <c r="G2" s="93"/>
      <c r="H2" s="93"/>
      <c r="I2" s="93"/>
      <c r="J2" s="93"/>
      <c r="K2" s="93"/>
      <c r="L2" s="94"/>
    </row>
    <row r="3" spans="2:15" ht="6" customHeight="1" thickBot="1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5" s="2" customFormat="1" ht="30" customHeight="1" thickBot="1" x14ac:dyDescent="0.3">
      <c r="B4" s="13" t="s">
        <v>0</v>
      </c>
      <c r="C4" s="15" t="s">
        <v>71</v>
      </c>
      <c r="D4" s="20" t="s">
        <v>72</v>
      </c>
      <c r="E4" s="15" t="s">
        <v>82</v>
      </c>
      <c r="F4" s="20" t="s">
        <v>83</v>
      </c>
      <c r="G4" s="27" t="s">
        <v>89</v>
      </c>
      <c r="H4" s="27" t="s">
        <v>87</v>
      </c>
      <c r="I4" s="27" t="s">
        <v>86</v>
      </c>
      <c r="J4" s="24" t="s">
        <v>85</v>
      </c>
      <c r="K4" s="20" t="s">
        <v>84</v>
      </c>
      <c r="L4" s="27" t="s">
        <v>1</v>
      </c>
      <c r="M4" s="1"/>
    </row>
    <row r="5" spans="2:15" x14ac:dyDescent="0.25">
      <c r="B5" s="31" t="s">
        <v>28</v>
      </c>
      <c r="C5" s="37">
        <v>65746</v>
      </c>
      <c r="D5" s="17">
        <v>1</v>
      </c>
      <c r="E5" s="35">
        <v>4</v>
      </c>
      <c r="F5" s="35">
        <v>2</v>
      </c>
      <c r="G5" s="28">
        <v>1629.4304000000002</v>
      </c>
      <c r="H5" s="28">
        <f>G5*F5</f>
        <v>3258.8608000000004</v>
      </c>
      <c r="I5" s="28">
        <v>245.73599999999999</v>
      </c>
      <c r="J5" s="25">
        <v>297.52066115702479</v>
      </c>
      <c r="K5" s="21">
        <v>574.8155999999999</v>
      </c>
      <c r="L5" s="28">
        <f>SUM(H5:K5)</f>
        <v>4376.9330611570249</v>
      </c>
      <c r="M5" s="2"/>
      <c r="N5" s="10" t="s">
        <v>68</v>
      </c>
      <c r="O5" s="4">
        <v>3467.71</v>
      </c>
    </row>
    <row r="6" spans="2:15" x14ac:dyDescent="0.25">
      <c r="B6" s="32" t="s">
        <v>108</v>
      </c>
      <c r="C6" s="38">
        <v>19454</v>
      </c>
      <c r="D6" s="18">
        <v>1</v>
      </c>
      <c r="E6" s="36">
        <v>4</v>
      </c>
      <c r="F6" s="36">
        <v>1</v>
      </c>
      <c r="G6" s="29">
        <v>1849.43</v>
      </c>
      <c r="H6" s="28">
        <f t="shared" ref="H6:H34" si="0">G6*F6</f>
        <v>1849.43</v>
      </c>
      <c r="I6" s="28">
        <v>204.136</v>
      </c>
      <c r="J6" s="25">
        <v>297.52066115702479</v>
      </c>
      <c r="K6" s="22">
        <v>574.8155999999999</v>
      </c>
      <c r="L6" s="28">
        <f t="shared" ref="L6:L34" si="1">SUM(H6:K6)</f>
        <v>2925.9022611570249</v>
      </c>
      <c r="M6" s="2"/>
      <c r="N6" s="9" t="s">
        <v>69</v>
      </c>
      <c r="O6" s="4">
        <v>1794.1</v>
      </c>
    </row>
    <row r="7" spans="2:15" x14ac:dyDescent="0.25">
      <c r="B7" s="32" t="s">
        <v>33</v>
      </c>
      <c r="C7" s="38">
        <v>58646</v>
      </c>
      <c r="D7" s="18">
        <v>1</v>
      </c>
      <c r="E7" s="36">
        <v>4</v>
      </c>
      <c r="F7" s="36">
        <v>2</v>
      </c>
      <c r="G7" s="29">
        <v>1849.43</v>
      </c>
      <c r="H7" s="28">
        <f t="shared" si="0"/>
        <v>3698.86</v>
      </c>
      <c r="I7" s="28">
        <v>245.73599999999999</v>
      </c>
      <c r="J7" s="25">
        <v>297.52066115702479</v>
      </c>
      <c r="K7" s="22">
        <v>574.8155999999999</v>
      </c>
      <c r="L7" s="28">
        <f t="shared" si="1"/>
        <v>4816.9322611570251</v>
      </c>
      <c r="M7" s="2"/>
      <c r="N7" s="11" t="s">
        <v>70</v>
      </c>
      <c r="O7" s="4">
        <v>11497.11</v>
      </c>
    </row>
    <row r="8" spans="2:15" x14ac:dyDescent="0.25">
      <c r="B8" s="32" t="s">
        <v>8</v>
      </c>
      <c r="C8" s="38">
        <v>237854</v>
      </c>
      <c r="D8" s="18">
        <v>1</v>
      </c>
      <c r="E8" s="36">
        <v>4</v>
      </c>
      <c r="F8" s="36">
        <v>11</v>
      </c>
      <c r="G8" s="29">
        <v>1849.43</v>
      </c>
      <c r="H8" s="28">
        <f t="shared" si="0"/>
        <v>20343.73</v>
      </c>
      <c r="I8" s="28">
        <v>620.13599999999997</v>
      </c>
      <c r="J8" s="25">
        <v>297.52066115702479</v>
      </c>
      <c r="K8" s="22">
        <v>574.8155999999999</v>
      </c>
      <c r="L8" s="28">
        <f t="shared" si="1"/>
        <v>21836.202261157021</v>
      </c>
      <c r="M8" s="2"/>
    </row>
    <row r="9" spans="2:15" x14ac:dyDescent="0.25">
      <c r="B9" s="32" t="s">
        <v>53</v>
      </c>
      <c r="C9" s="38">
        <v>254658</v>
      </c>
      <c r="D9" s="18">
        <v>1</v>
      </c>
      <c r="E9" s="36">
        <v>4</v>
      </c>
      <c r="F9" s="36">
        <v>11</v>
      </c>
      <c r="G9" s="29">
        <v>1849.43</v>
      </c>
      <c r="H9" s="28">
        <f t="shared" si="0"/>
        <v>20343.73</v>
      </c>
      <c r="I9" s="28">
        <v>620.13599999999997</v>
      </c>
      <c r="J9" s="25">
        <v>297.52066115702479</v>
      </c>
      <c r="K9" s="22">
        <v>574.8155999999999</v>
      </c>
      <c r="L9" s="28">
        <f t="shared" si="1"/>
        <v>21836.202261157021</v>
      </c>
      <c r="M9" s="2"/>
    </row>
    <row r="10" spans="2:15" x14ac:dyDescent="0.25">
      <c r="B10" s="32" t="s">
        <v>109</v>
      </c>
      <c r="C10" s="38">
        <v>130616</v>
      </c>
      <c r="D10" s="18">
        <v>1</v>
      </c>
      <c r="E10" s="36">
        <v>4</v>
      </c>
      <c r="F10" s="36">
        <v>11</v>
      </c>
      <c r="G10" s="29">
        <v>1849.43</v>
      </c>
      <c r="H10" s="28">
        <f t="shared" si="0"/>
        <v>20343.73</v>
      </c>
      <c r="I10" s="28">
        <v>620.13599999999997</v>
      </c>
      <c r="J10" s="25">
        <v>297.52066115702479</v>
      </c>
      <c r="K10" s="22">
        <v>574.8155999999999</v>
      </c>
      <c r="L10" s="28">
        <f t="shared" si="1"/>
        <v>21836.202261157021</v>
      </c>
      <c r="M10" s="2"/>
    </row>
    <row r="11" spans="2:15" x14ac:dyDescent="0.25">
      <c r="B11" s="32" t="s">
        <v>110</v>
      </c>
      <c r="C11" s="38">
        <v>49700</v>
      </c>
      <c r="D11" s="18">
        <v>1</v>
      </c>
      <c r="E11" s="36">
        <v>4</v>
      </c>
      <c r="F11" s="36">
        <v>2</v>
      </c>
      <c r="G11" s="29">
        <v>1849.43</v>
      </c>
      <c r="H11" s="28">
        <f t="shared" si="0"/>
        <v>3698.86</v>
      </c>
      <c r="I11" s="28">
        <v>245.73599999999999</v>
      </c>
      <c r="J11" s="25">
        <v>297.52066115702479</v>
      </c>
      <c r="K11" s="22">
        <v>574.8155999999999</v>
      </c>
      <c r="L11" s="28">
        <f t="shared" si="1"/>
        <v>4816.9322611570251</v>
      </c>
      <c r="M11" s="2"/>
    </row>
    <row r="12" spans="2:15" x14ac:dyDescent="0.25">
      <c r="B12" s="32" t="s">
        <v>111</v>
      </c>
      <c r="C12" s="38">
        <v>18602</v>
      </c>
      <c r="D12" s="18">
        <v>1</v>
      </c>
      <c r="E12" s="36">
        <v>4</v>
      </c>
      <c r="F12" s="36">
        <v>1</v>
      </c>
      <c r="G12" s="29">
        <v>1629.4304000000002</v>
      </c>
      <c r="H12" s="28">
        <f t="shared" si="0"/>
        <v>1629.4304000000002</v>
      </c>
      <c r="I12" s="28">
        <v>204.136</v>
      </c>
      <c r="J12" s="25">
        <v>297.52066115702479</v>
      </c>
      <c r="K12" s="22">
        <v>574.8155999999999</v>
      </c>
      <c r="L12" s="28">
        <f t="shared" si="1"/>
        <v>2705.9026611570248</v>
      </c>
      <c r="M12" s="2"/>
    </row>
    <row r="13" spans="2:15" x14ac:dyDescent="0.25">
      <c r="B13" s="32" t="s">
        <v>20</v>
      </c>
      <c r="C13" s="38">
        <v>230232</v>
      </c>
      <c r="D13" s="18">
        <v>1</v>
      </c>
      <c r="E13" s="36">
        <v>4</v>
      </c>
      <c r="F13" s="36">
        <v>11</v>
      </c>
      <c r="G13" s="29">
        <v>1849.43</v>
      </c>
      <c r="H13" s="28">
        <f t="shared" si="0"/>
        <v>20343.73</v>
      </c>
      <c r="I13" s="28">
        <v>620.13599999999997</v>
      </c>
      <c r="J13" s="25">
        <v>297.52066115702479</v>
      </c>
      <c r="K13" s="22">
        <v>574.8155999999999</v>
      </c>
      <c r="L13" s="28">
        <f t="shared" si="1"/>
        <v>21836.202261157021</v>
      </c>
      <c r="M13" s="2"/>
    </row>
    <row r="14" spans="2:15" x14ac:dyDescent="0.25">
      <c r="B14" s="32" t="s">
        <v>112</v>
      </c>
      <c r="C14" s="38">
        <v>17608</v>
      </c>
      <c r="D14" s="18">
        <v>1</v>
      </c>
      <c r="E14" s="36">
        <v>4</v>
      </c>
      <c r="F14" s="36">
        <v>1</v>
      </c>
      <c r="G14" s="29">
        <v>1629.4304000000002</v>
      </c>
      <c r="H14" s="28">
        <f t="shared" si="0"/>
        <v>1629.4304000000002</v>
      </c>
      <c r="I14" s="28">
        <v>204.136</v>
      </c>
      <c r="J14" s="25">
        <v>297.52066115702479</v>
      </c>
      <c r="K14" s="22">
        <v>574.8155999999999</v>
      </c>
      <c r="L14" s="28">
        <f t="shared" si="1"/>
        <v>2705.9026611570248</v>
      </c>
      <c r="M14" s="2"/>
      <c r="N14" s="5"/>
    </row>
    <row r="15" spans="2:15" x14ac:dyDescent="0.25">
      <c r="B15" s="32" t="s">
        <v>36</v>
      </c>
      <c r="C15" s="38">
        <v>72846</v>
      </c>
      <c r="D15" s="18">
        <v>1</v>
      </c>
      <c r="E15" s="36">
        <v>4</v>
      </c>
      <c r="F15" s="36">
        <v>2</v>
      </c>
      <c r="G15" s="29">
        <v>1849.43</v>
      </c>
      <c r="H15" s="28">
        <f t="shared" si="0"/>
        <v>3698.86</v>
      </c>
      <c r="I15" s="28">
        <v>245.73599999999999</v>
      </c>
      <c r="J15" s="25">
        <v>297.52066115702479</v>
      </c>
      <c r="K15" s="22">
        <v>574.8155999999999</v>
      </c>
      <c r="L15" s="28">
        <f t="shared" si="1"/>
        <v>4816.9322611570251</v>
      </c>
      <c r="M15" s="2"/>
    </row>
    <row r="16" spans="2:15" x14ac:dyDescent="0.25">
      <c r="B16" s="32" t="s">
        <v>22</v>
      </c>
      <c r="C16" s="38">
        <v>56942</v>
      </c>
      <c r="D16" s="18">
        <v>1</v>
      </c>
      <c r="E16" s="36">
        <v>4</v>
      </c>
      <c r="F16" s="36">
        <v>2</v>
      </c>
      <c r="G16" s="29">
        <v>1849.43</v>
      </c>
      <c r="H16" s="28">
        <f t="shared" si="0"/>
        <v>3698.86</v>
      </c>
      <c r="I16" s="28">
        <v>245.73599999999999</v>
      </c>
      <c r="J16" s="25">
        <v>297.52066115702479</v>
      </c>
      <c r="K16" s="22">
        <v>574.8155999999999</v>
      </c>
      <c r="L16" s="28">
        <f t="shared" si="1"/>
        <v>4816.9322611570251</v>
      </c>
      <c r="M16" s="2"/>
    </row>
    <row r="17" spans="2:13" x14ac:dyDescent="0.25">
      <c r="B17" s="32" t="s">
        <v>41</v>
      </c>
      <c r="C17" s="38">
        <v>238012</v>
      </c>
      <c r="D17" s="18">
        <v>1</v>
      </c>
      <c r="E17" s="36">
        <v>4</v>
      </c>
      <c r="F17" s="36">
        <v>11</v>
      </c>
      <c r="G17" s="29">
        <v>1849.43</v>
      </c>
      <c r="H17" s="28">
        <f t="shared" si="0"/>
        <v>20343.73</v>
      </c>
      <c r="I17" s="28">
        <v>620.13599999999997</v>
      </c>
      <c r="J17" s="25">
        <v>297.52066115702479</v>
      </c>
      <c r="K17" s="22">
        <v>574.8155999999999</v>
      </c>
      <c r="L17" s="28">
        <f t="shared" si="1"/>
        <v>21836.202261157021</v>
      </c>
      <c r="M17" s="2"/>
    </row>
    <row r="18" spans="2:13" x14ac:dyDescent="0.25">
      <c r="B18" s="32" t="s">
        <v>39</v>
      </c>
      <c r="C18" s="38">
        <v>192648</v>
      </c>
      <c r="D18" s="18">
        <v>1</v>
      </c>
      <c r="E18" s="36">
        <v>4</v>
      </c>
      <c r="F18" s="36">
        <v>11</v>
      </c>
      <c r="G18" s="29">
        <v>1629.4304000000002</v>
      </c>
      <c r="H18" s="28">
        <f t="shared" si="0"/>
        <v>17923.734400000001</v>
      </c>
      <c r="I18" s="28">
        <v>620.13599999999997</v>
      </c>
      <c r="J18" s="25">
        <v>297.52066115702479</v>
      </c>
      <c r="K18" s="22">
        <v>574.8155999999999</v>
      </c>
      <c r="L18" s="28">
        <f t="shared" si="1"/>
        <v>19416.206661157026</v>
      </c>
      <c r="M18" s="2"/>
    </row>
    <row r="19" spans="2:13" x14ac:dyDescent="0.25">
      <c r="B19" s="32" t="s">
        <v>31</v>
      </c>
      <c r="C19" s="38">
        <v>216024</v>
      </c>
      <c r="D19" s="18">
        <v>1</v>
      </c>
      <c r="E19" s="36">
        <v>4</v>
      </c>
      <c r="F19" s="36">
        <v>11</v>
      </c>
      <c r="G19" s="29">
        <v>1629.4304000000002</v>
      </c>
      <c r="H19" s="28">
        <f t="shared" si="0"/>
        <v>17923.734400000001</v>
      </c>
      <c r="I19" s="28">
        <v>620.13599999999997</v>
      </c>
      <c r="J19" s="25">
        <v>297.52066115702479</v>
      </c>
      <c r="K19" s="22">
        <v>574.8155999999999</v>
      </c>
      <c r="L19" s="28">
        <f t="shared" si="1"/>
        <v>19416.206661157026</v>
      </c>
      <c r="M19" s="2"/>
    </row>
    <row r="20" spans="2:13" x14ac:dyDescent="0.25">
      <c r="B20" s="32" t="s">
        <v>113</v>
      </c>
      <c r="C20" s="38">
        <v>9088</v>
      </c>
      <c r="D20" s="18">
        <v>1</v>
      </c>
      <c r="E20" s="36">
        <v>4</v>
      </c>
      <c r="F20" s="36">
        <v>1</v>
      </c>
      <c r="G20" s="29">
        <v>1849.43</v>
      </c>
      <c r="H20" s="28">
        <f t="shared" si="0"/>
        <v>1849.43</v>
      </c>
      <c r="I20" s="28">
        <v>204.136</v>
      </c>
      <c r="J20" s="25">
        <v>297.52066115702479</v>
      </c>
      <c r="K20" s="22">
        <v>574.8155999999999</v>
      </c>
      <c r="L20" s="28">
        <f t="shared" si="1"/>
        <v>2925.9022611570249</v>
      </c>
      <c r="M20" s="2"/>
    </row>
    <row r="21" spans="2:13" x14ac:dyDescent="0.25">
      <c r="B21" s="32" t="s">
        <v>55</v>
      </c>
      <c r="C21" s="38">
        <v>135870</v>
      </c>
      <c r="D21" s="18">
        <v>1</v>
      </c>
      <c r="E21" s="36">
        <v>4</v>
      </c>
      <c r="F21" s="36">
        <v>11</v>
      </c>
      <c r="G21" s="29">
        <v>1849.43</v>
      </c>
      <c r="H21" s="28">
        <f t="shared" si="0"/>
        <v>20343.73</v>
      </c>
      <c r="I21" s="28">
        <v>620.13599999999997</v>
      </c>
      <c r="J21" s="25">
        <v>297.52066115702479</v>
      </c>
      <c r="K21" s="22">
        <v>574.8155999999999</v>
      </c>
      <c r="L21" s="28">
        <f t="shared" si="1"/>
        <v>21836.202261157021</v>
      </c>
      <c r="M21" s="2"/>
    </row>
    <row r="22" spans="2:13" x14ac:dyDescent="0.25">
      <c r="B22" s="32" t="s">
        <v>2</v>
      </c>
      <c r="C22" s="38">
        <v>78668</v>
      </c>
      <c r="D22" s="18">
        <v>1</v>
      </c>
      <c r="E22" s="36">
        <v>4</v>
      </c>
      <c r="F22" s="36">
        <v>3</v>
      </c>
      <c r="G22" s="29">
        <v>1629.4304000000002</v>
      </c>
      <c r="H22" s="28">
        <f t="shared" si="0"/>
        <v>4888.2912000000006</v>
      </c>
      <c r="I22" s="28">
        <v>287.33600000000001</v>
      </c>
      <c r="J22" s="25">
        <v>297.52066115702479</v>
      </c>
      <c r="K22" s="22">
        <v>574.8155999999999</v>
      </c>
      <c r="L22" s="28">
        <f t="shared" si="1"/>
        <v>6047.9634611570254</v>
      </c>
      <c r="M22" s="2"/>
    </row>
    <row r="23" spans="2:13" x14ac:dyDescent="0.25">
      <c r="B23" s="32" t="s">
        <v>114</v>
      </c>
      <c r="C23" s="38">
        <v>71852</v>
      </c>
      <c r="D23" s="18">
        <v>1</v>
      </c>
      <c r="E23" s="36">
        <v>4</v>
      </c>
      <c r="F23" s="36">
        <v>2</v>
      </c>
      <c r="G23" s="29">
        <v>1629.4304000000002</v>
      </c>
      <c r="H23" s="28">
        <f t="shared" si="0"/>
        <v>3258.8608000000004</v>
      </c>
      <c r="I23" s="28">
        <v>245.73599999999999</v>
      </c>
      <c r="J23" s="25">
        <v>297.52066115702479</v>
      </c>
      <c r="K23" s="22">
        <v>574.8155999999999</v>
      </c>
      <c r="L23" s="28">
        <f t="shared" si="1"/>
        <v>4376.9330611570249</v>
      </c>
      <c r="M23" s="2"/>
    </row>
    <row r="24" spans="2:13" x14ac:dyDescent="0.25">
      <c r="B24" s="32" t="s">
        <v>115</v>
      </c>
      <c r="C24" s="38">
        <v>176124</v>
      </c>
      <c r="D24" s="18">
        <v>1</v>
      </c>
      <c r="E24" s="36">
        <v>4</v>
      </c>
      <c r="F24" s="36">
        <v>11</v>
      </c>
      <c r="G24" s="29">
        <v>1849.43</v>
      </c>
      <c r="H24" s="28">
        <f t="shared" si="0"/>
        <v>20343.73</v>
      </c>
      <c r="I24" s="28">
        <v>620.13599999999997</v>
      </c>
      <c r="J24" s="25">
        <v>297.52066115702479</v>
      </c>
      <c r="K24" s="22">
        <v>574.8155999999999</v>
      </c>
      <c r="L24" s="28">
        <f t="shared" si="1"/>
        <v>21836.202261157021</v>
      </c>
      <c r="M24" s="2"/>
    </row>
    <row r="25" spans="2:13" x14ac:dyDescent="0.25">
      <c r="B25" s="32" t="s">
        <v>66</v>
      </c>
      <c r="C25" s="38">
        <v>458976</v>
      </c>
      <c r="D25" s="18">
        <v>1</v>
      </c>
      <c r="E25" s="36">
        <v>6</v>
      </c>
      <c r="F25" s="36">
        <v>11</v>
      </c>
      <c r="G25" s="29">
        <v>2605.81</v>
      </c>
      <c r="H25" s="28">
        <f t="shared" si="0"/>
        <v>28663.91</v>
      </c>
      <c r="I25" s="28">
        <v>620.13599999999997</v>
      </c>
      <c r="J25" s="25">
        <v>297.52066115702479</v>
      </c>
      <c r="K25" s="22">
        <v>574.8155999999999</v>
      </c>
      <c r="L25" s="28">
        <f t="shared" si="1"/>
        <v>30156.382261157021</v>
      </c>
      <c r="M25" s="2"/>
    </row>
    <row r="26" spans="2:13" x14ac:dyDescent="0.25">
      <c r="B26" s="32" t="s">
        <v>50</v>
      </c>
      <c r="C26" s="38">
        <v>91164</v>
      </c>
      <c r="D26" s="18">
        <v>1</v>
      </c>
      <c r="E26" s="36">
        <v>4</v>
      </c>
      <c r="F26" s="36">
        <v>3</v>
      </c>
      <c r="G26" s="29">
        <v>1849.43</v>
      </c>
      <c r="H26" s="28">
        <f t="shared" si="0"/>
        <v>5548.29</v>
      </c>
      <c r="I26" s="28">
        <v>287.33600000000001</v>
      </c>
      <c r="J26" s="25">
        <v>297.52066115702479</v>
      </c>
      <c r="K26" s="22">
        <v>574.8155999999999</v>
      </c>
      <c r="L26" s="28">
        <f t="shared" si="1"/>
        <v>6707.9622611570248</v>
      </c>
      <c r="M26" s="2"/>
    </row>
    <row r="27" spans="2:13" x14ac:dyDescent="0.25">
      <c r="B27" s="32" t="s">
        <v>24</v>
      </c>
      <c r="C27" s="38">
        <v>19596</v>
      </c>
      <c r="D27" s="18">
        <v>1</v>
      </c>
      <c r="E27" s="36">
        <v>4</v>
      </c>
      <c r="F27" s="36">
        <v>1</v>
      </c>
      <c r="G27" s="29">
        <v>1849.43</v>
      </c>
      <c r="H27" s="28">
        <f t="shared" si="0"/>
        <v>1849.43</v>
      </c>
      <c r="I27" s="28">
        <v>204.136</v>
      </c>
      <c r="J27" s="25">
        <v>297.52066115702479</v>
      </c>
      <c r="K27" s="22">
        <v>574.8155999999999</v>
      </c>
      <c r="L27" s="28">
        <f t="shared" si="1"/>
        <v>2925.9022611570249</v>
      </c>
      <c r="M27" s="2"/>
    </row>
    <row r="28" spans="2:13" x14ac:dyDescent="0.25">
      <c r="B28" s="32" t="s">
        <v>3</v>
      </c>
      <c r="C28" s="38">
        <v>18744</v>
      </c>
      <c r="D28" s="18">
        <v>1</v>
      </c>
      <c r="E28" s="36">
        <v>4</v>
      </c>
      <c r="F28" s="36">
        <v>1</v>
      </c>
      <c r="G28" s="29">
        <v>1629.4304000000002</v>
      </c>
      <c r="H28" s="46">
        <f t="shared" si="0"/>
        <v>1629.4304000000002</v>
      </c>
      <c r="I28" s="28">
        <v>204.136</v>
      </c>
      <c r="J28" s="25">
        <v>297.52066115702479</v>
      </c>
      <c r="K28" s="22">
        <v>574.8155999999999</v>
      </c>
      <c r="L28" s="28">
        <f t="shared" si="1"/>
        <v>2705.9026611570248</v>
      </c>
      <c r="M28" s="2"/>
    </row>
    <row r="29" spans="2:13" x14ac:dyDescent="0.25">
      <c r="B29" s="32" t="s">
        <v>116</v>
      </c>
      <c r="C29" s="38">
        <v>324700</v>
      </c>
      <c r="D29" s="18">
        <v>1</v>
      </c>
      <c r="E29" s="36">
        <v>4</v>
      </c>
      <c r="F29" s="36">
        <v>11</v>
      </c>
      <c r="G29" s="29">
        <v>1629.4304000000002</v>
      </c>
      <c r="H29" s="46">
        <f t="shared" si="0"/>
        <v>17923.734400000001</v>
      </c>
      <c r="I29" s="28">
        <v>620.13599999999997</v>
      </c>
      <c r="J29" s="25">
        <v>297.52066115702479</v>
      </c>
      <c r="K29" s="22">
        <v>574.8155999999999</v>
      </c>
      <c r="L29" s="28">
        <f t="shared" si="1"/>
        <v>19416.206661157026</v>
      </c>
      <c r="M29" s="2"/>
    </row>
    <row r="30" spans="2:13" x14ac:dyDescent="0.25">
      <c r="B30" s="32" t="s">
        <v>7</v>
      </c>
      <c r="C30" s="38">
        <v>53392</v>
      </c>
      <c r="D30" s="18">
        <v>1</v>
      </c>
      <c r="E30" s="36">
        <v>4</v>
      </c>
      <c r="F30" s="36">
        <v>2</v>
      </c>
      <c r="G30" s="29">
        <v>1629.4304000000002</v>
      </c>
      <c r="H30" s="46">
        <f t="shared" si="0"/>
        <v>3258.8608000000004</v>
      </c>
      <c r="I30" s="28">
        <v>245.73599999999999</v>
      </c>
      <c r="J30" s="25">
        <v>297.52066115702479</v>
      </c>
      <c r="K30" s="22">
        <v>574.8155999999999</v>
      </c>
      <c r="L30" s="28">
        <f t="shared" si="1"/>
        <v>4376.9330611570249</v>
      </c>
      <c r="M30" s="2"/>
    </row>
    <row r="31" spans="2:13" x14ac:dyDescent="0.25">
      <c r="B31" s="32" t="s">
        <v>16</v>
      </c>
      <c r="C31" s="38">
        <v>19596</v>
      </c>
      <c r="D31" s="18">
        <v>1</v>
      </c>
      <c r="E31" s="36">
        <v>4</v>
      </c>
      <c r="F31" s="36">
        <v>1</v>
      </c>
      <c r="G31" s="29">
        <v>1849.43</v>
      </c>
      <c r="H31" s="28">
        <f t="shared" si="0"/>
        <v>1849.43</v>
      </c>
      <c r="I31" s="28">
        <v>204.136</v>
      </c>
      <c r="J31" s="25">
        <v>297.52066115702479</v>
      </c>
      <c r="K31" s="22">
        <v>574.8155999999999</v>
      </c>
      <c r="L31" s="28">
        <f t="shared" si="1"/>
        <v>2925.9022611570249</v>
      </c>
      <c r="M31" s="2"/>
    </row>
    <row r="32" spans="2:13" x14ac:dyDescent="0.25">
      <c r="B32" s="32" t="s">
        <v>117</v>
      </c>
      <c r="C32" s="38">
        <v>199544</v>
      </c>
      <c r="D32" s="18">
        <v>1</v>
      </c>
      <c r="E32" s="36">
        <v>4</v>
      </c>
      <c r="F32" s="36">
        <v>11</v>
      </c>
      <c r="G32" s="29">
        <v>1849.43</v>
      </c>
      <c r="H32" s="28">
        <f t="shared" si="0"/>
        <v>20343.73</v>
      </c>
      <c r="I32" s="28">
        <v>620.13599999999997</v>
      </c>
      <c r="J32" s="25">
        <v>297.52066115702479</v>
      </c>
      <c r="K32" s="22">
        <v>574.8155999999999</v>
      </c>
      <c r="L32" s="28">
        <f t="shared" si="1"/>
        <v>21836.202261157021</v>
      </c>
      <c r="M32" s="2"/>
    </row>
    <row r="33" spans="2:13" x14ac:dyDescent="0.25">
      <c r="B33" s="32" t="s">
        <v>4</v>
      </c>
      <c r="C33" s="38">
        <v>21868</v>
      </c>
      <c r="D33" s="18">
        <v>1</v>
      </c>
      <c r="E33" s="36">
        <v>4</v>
      </c>
      <c r="F33" s="36">
        <v>1</v>
      </c>
      <c r="G33" s="29">
        <v>1629.4304000000002</v>
      </c>
      <c r="H33" s="28">
        <f t="shared" si="0"/>
        <v>1629.4304000000002</v>
      </c>
      <c r="I33" s="28">
        <v>204.136</v>
      </c>
      <c r="J33" s="25">
        <v>297.52066115702479</v>
      </c>
      <c r="K33" s="22">
        <v>574.8155999999999</v>
      </c>
      <c r="L33" s="28">
        <f t="shared" si="1"/>
        <v>2705.9026611570248</v>
      </c>
      <c r="M33" s="2"/>
    </row>
    <row r="34" spans="2:13" x14ac:dyDescent="0.25">
      <c r="B34" s="32" t="s">
        <v>34</v>
      </c>
      <c r="C34" s="36">
        <v>155064</v>
      </c>
      <c r="D34" s="18">
        <v>1</v>
      </c>
      <c r="E34" s="36">
        <v>4</v>
      </c>
      <c r="F34" s="36">
        <v>5</v>
      </c>
      <c r="G34" s="29">
        <v>1849.43</v>
      </c>
      <c r="H34" s="28">
        <f t="shared" si="0"/>
        <v>9247.15</v>
      </c>
      <c r="I34" s="28">
        <v>370.536</v>
      </c>
      <c r="J34" s="25">
        <v>297.52066115702479</v>
      </c>
      <c r="K34" s="22">
        <v>574.8155999999999</v>
      </c>
      <c r="L34" s="28">
        <f t="shared" si="1"/>
        <v>10490.022261157024</v>
      </c>
    </row>
    <row r="35" spans="2:13" x14ac:dyDescent="0.25">
      <c r="B35" s="47" t="s">
        <v>118</v>
      </c>
      <c r="C35" s="39">
        <v>204762</v>
      </c>
      <c r="D35" s="18">
        <v>1</v>
      </c>
      <c r="E35" s="39">
        <v>4</v>
      </c>
      <c r="F35" s="39">
        <v>11</v>
      </c>
      <c r="G35" s="29">
        <v>1849.43</v>
      </c>
      <c r="H35" s="28">
        <f t="shared" ref="H35:H54" si="2">G35*F35</f>
        <v>20343.73</v>
      </c>
      <c r="I35" s="28">
        <v>620.13599999999997</v>
      </c>
      <c r="J35" s="25">
        <v>297.52066115702479</v>
      </c>
      <c r="K35" s="22">
        <v>574.8155999999999</v>
      </c>
      <c r="L35" s="28">
        <f t="shared" ref="L35:L54" si="3">SUM(H35:K35)</f>
        <v>21836.202261157021</v>
      </c>
    </row>
    <row r="36" spans="2:13" x14ac:dyDescent="0.25">
      <c r="B36" s="47" t="s">
        <v>48</v>
      </c>
      <c r="C36" s="39">
        <v>79094</v>
      </c>
      <c r="D36" s="18">
        <v>1</v>
      </c>
      <c r="E36" s="39">
        <v>4</v>
      </c>
      <c r="F36" s="39">
        <v>3</v>
      </c>
      <c r="G36" s="29">
        <v>1849.43</v>
      </c>
      <c r="H36" s="28">
        <f t="shared" si="2"/>
        <v>5548.29</v>
      </c>
      <c r="I36" s="28">
        <v>287.33600000000001</v>
      </c>
      <c r="J36" s="25">
        <v>297.52066115702479</v>
      </c>
      <c r="K36" s="22">
        <v>574.8155999999999</v>
      </c>
      <c r="L36" s="28">
        <f t="shared" si="3"/>
        <v>6707.9622611570248</v>
      </c>
    </row>
    <row r="37" spans="2:13" x14ac:dyDescent="0.25">
      <c r="B37" s="47" t="s">
        <v>12</v>
      </c>
      <c r="C37" s="39">
        <v>288288</v>
      </c>
      <c r="D37" s="18">
        <v>1</v>
      </c>
      <c r="E37" s="39">
        <v>4</v>
      </c>
      <c r="F37" s="39">
        <v>11</v>
      </c>
      <c r="G37" s="29">
        <v>1849.43</v>
      </c>
      <c r="H37" s="28">
        <f t="shared" si="2"/>
        <v>20343.73</v>
      </c>
      <c r="I37" s="28">
        <v>620.13599999999997</v>
      </c>
      <c r="J37" s="25">
        <v>297.52066115702479</v>
      </c>
      <c r="K37" s="22">
        <v>574.8155999999999</v>
      </c>
      <c r="L37" s="28">
        <f t="shared" si="3"/>
        <v>21836.202261157021</v>
      </c>
    </row>
    <row r="38" spans="2:13" x14ac:dyDescent="0.25">
      <c r="B38" s="47" t="s">
        <v>119</v>
      </c>
      <c r="C38" s="39">
        <v>85246</v>
      </c>
      <c r="D38" s="18">
        <v>1</v>
      </c>
      <c r="E38" s="39">
        <v>4</v>
      </c>
      <c r="F38" s="39">
        <v>11</v>
      </c>
      <c r="G38" s="29">
        <v>1849.43</v>
      </c>
      <c r="H38" s="28">
        <f t="shared" si="2"/>
        <v>20343.73</v>
      </c>
      <c r="I38" s="28">
        <v>620.13599999999997</v>
      </c>
      <c r="J38" s="25">
        <v>297.52066115702479</v>
      </c>
      <c r="K38" s="22">
        <v>574.8155999999999</v>
      </c>
      <c r="L38" s="28">
        <f t="shared" si="3"/>
        <v>21836.202261157021</v>
      </c>
    </row>
    <row r="39" spans="2:13" x14ac:dyDescent="0.25">
      <c r="B39" s="47" t="s">
        <v>47</v>
      </c>
      <c r="C39" s="39">
        <v>65036</v>
      </c>
      <c r="D39" s="18">
        <v>1</v>
      </c>
      <c r="E39" s="39">
        <v>4</v>
      </c>
      <c r="F39" s="39">
        <v>2</v>
      </c>
      <c r="G39" s="29">
        <v>1849.43</v>
      </c>
      <c r="H39" s="28">
        <f t="shared" si="2"/>
        <v>3698.86</v>
      </c>
      <c r="I39" s="28">
        <v>245.73599999999999</v>
      </c>
      <c r="J39" s="25">
        <v>297.52066115702479</v>
      </c>
      <c r="K39" s="22">
        <v>574.8155999999999</v>
      </c>
      <c r="L39" s="28">
        <f t="shared" si="3"/>
        <v>4816.9322611570251</v>
      </c>
    </row>
    <row r="40" spans="2:13" x14ac:dyDescent="0.25">
      <c r="B40" s="47" t="s">
        <v>56</v>
      </c>
      <c r="C40" s="39">
        <v>101150</v>
      </c>
      <c r="D40" s="18">
        <v>1</v>
      </c>
      <c r="E40" s="39">
        <v>4</v>
      </c>
      <c r="F40" s="39">
        <v>11</v>
      </c>
      <c r="G40" s="29">
        <v>1849.43</v>
      </c>
      <c r="H40" s="28">
        <f t="shared" si="2"/>
        <v>20343.73</v>
      </c>
      <c r="I40" s="28">
        <v>620.13599999999997</v>
      </c>
      <c r="J40" s="25">
        <v>297.52066115702479</v>
      </c>
      <c r="K40" s="22">
        <v>574.8155999999999</v>
      </c>
      <c r="L40" s="28">
        <f t="shared" si="3"/>
        <v>21836.202261157021</v>
      </c>
    </row>
    <row r="41" spans="2:13" x14ac:dyDescent="0.25">
      <c r="B41" s="47" t="s">
        <v>120</v>
      </c>
      <c r="C41" s="39">
        <v>123434</v>
      </c>
      <c r="D41" s="18">
        <v>1</v>
      </c>
      <c r="E41" s="39">
        <v>4</v>
      </c>
      <c r="F41" s="39">
        <v>11</v>
      </c>
      <c r="G41" s="29">
        <v>1849.43</v>
      </c>
      <c r="H41" s="28">
        <f t="shared" si="2"/>
        <v>20343.73</v>
      </c>
      <c r="I41" s="28">
        <v>620.13599999999997</v>
      </c>
      <c r="J41" s="25">
        <v>297.52066115702479</v>
      </c>
      <c r="K41" s="22">
        <v>574.8155999999999</v>
      </c>
      <c r="L41" s="28">
        <f t="shared" si="3"/>
        <v>21836.202261157021</v>
      </c>
    </row>
    <row r="42" spans="2:13" x14ac:dyDescent="0.25">
      <c r="B42" s="47" t="s">
        <v>11</v>
      </c>
      <c r="C42" s="39">
        <v>26980</v>
      </c>
      <c r="D42" s="18">
        <v>1</v>
      </c>
      <c r="E42" s="39">
        <v>4</v>
      </c>
      <c r="F42" s="39">
        <v>1</v>
      </c>
      <c r="G42" s="29">
        <v>1849.43</v>
      </c>
      <c r="H42" s="28">
        <f t="shared" si="2"/>
        <v>1849.43</v>
      </c>
      <c r="I42" s="28">
        <v>204.136</v>
      </c>
      <c r="J42" s="25">
        <v>297.52066115702479</v>
      </c>
      <c r="K42" s="22">
        <v>574.8155999999999</v>
      </c>
      <c r="L42" s="28">
        <f t="shared" si="3"/>
        <v>2925.9022611570249</v>
      </c>
    </row>
    <row r="43" spans="2:13" x14ac:dyDescent="0.25">
      <c r="B43" s="47" t="s">
        <v>121</v>
      </c>
      <c r="C43" s="39">
        <v>9798</v>
      </c>
      <c r="D43" s="18">
        <v>1</v>
      </c>
      <c r="E43" s="39">
        <v>4</v>
      </c>
      <c r="F43" s="39">
        <v>1</v>
      </c>
      <c r="G43" s="29">
        <v>1849.43</v>
      </c>
      <c r="H43" s="28">
        <f t="shared" si="2"/>
        <v>1849.43</v>
      </c>
      <c r="I43" s="28">
        <v>204.136</v>
      </c>
      <c r="J43" s="25">
        <v>297.52066115702479</v>
      </c>
      <c r="K43" s="22">
        <v>574.8155999999999</v>
      </c>
      <c r="L43" s="28">
        <f t="shared" si="3"/>
        <v>2925.9022611570249</v>
      </c>
    </row>
    <row r="44" spans="2:13" x14ac:dyDescent="0.25">
      <c r="B44" s="47" t="s">
        <v>122</v>
      </c>
      <c r="C44" s="39">
        <v>168602</v>
      </c>
      <c r="D44" s="18">
        <v>1</v>
      </c>
      <c r="E44" s="39">
        <v>4</v>
      </c>
      <c r="F44" s="39">
        <v>11</v>
      </c>
      <c r="G44" s="29">
        <v>1849.43</v>
      </c>
      <c r="H44" s="28">
        <f t="shared" si="2"/>
        <v>20343.73</v>
      </c>
      <c r="I44" s="28">
        <v>620.13599999999997</v>
      </c>
      <c r="J44" s="25">
        <v>297.52066115702479</v>
      </c>
      <c r="K44" s="22">
        <v>574.8155999999999</v>
      </c>
      <c r="L44" s="28">
        <f t="shared" si="3"/>
        <v>21836.202261157021</v>
      </c>
    </row>
    <row r="45" spans="2:13" x14ac:dyDescent="0.25">
      <c r="B45" s="47" t="s">
        <v>123</v>
      </c>
      <c r="C45" s="39">
        <v>10224</v>
      </c>
      <c r="D45" s="18">
        <v>1</v>
      </c>
      <c r="E45" s="39">
        <v>4</v>
      </c>
      <c r="F45" s="39">
        <v>1</v>
      </c>
      <c r="G45" s="29">
        <v>1629.4304000000002</v>
      </c>
      <c r="H45" s="28">
        <f t="shared" si="2"/>
        <v>1629.4304000000002</v>
      </c>
      <c r="I45" s="28">
        <v>204.136</v>
      </c>
      <c r="J45" s="25">
        <v>297.52066115702479</v>
      </c>
      <c r="K45" s="22">
        <v>574.8155999999999</v>
      </c>
      <c r="L45" s="28">
        <f t="shared" si="3"/>
        <v>2705.9026611570248</v>
      </c>
    </row>
    <row r="46" spans="2:13" x14ac:dyDescent="0.25">
      <c r="B46" s="47" t="s">
        <v>124</v>
      </c>
      <c r="C46" s="39">
        <v>10934</v>
      </c>
      <c r="D46" s="18">
        <v>1</v>
      </c>
      <c r="E46" s="39">
        <v>4</v>
      </c>
      <c r="F46" s="39">
        <v>1</v>
      </c>
      <c r="G46" s="29">
        <v>1849.43</v>
      </c>
      <c r="H46" s="28">
        <f t="shared" si="2"/>
        <v>1849.43</v>
      </c>
      <c r="I46" s="28">
        <v>204.136</v>
      </c>
      <c r="J46" s="25">
        <v>297.52066115702479</v>
      </c>
      <c r="K46" s="22">
        <v>574.8155999999999</v>
      </c>
      <c r="L46" s="28">
        <f t="shared" si="3"/>
        <v>2925.9022611570249</v>
      </c>
    </row>
    <row r="47" spans="2:13" x14ac:dyDescent="0.25">
      <c r="B47" s="47" t="s">
        <v>125</v>
      </c>
      <c r="C47" s="39">
        <v>66598</v>
      </c>
      <c r="D47" s="18">
        <v>1</v>
      </c>
      <c r="E47" s="39">
        <v>4</v>
      </c>
      <c r="F47" s="39">
        <v>2</v>
      </c>
      <c r="G47" s="29">
        <v>1849.43</v>
      </c>
      <c r="H47" s="28">
        <f t="shared" si="2"/>
        <v>3698.86</v>
      </c>
      <c r="I47" s="28">
        <v>245.73599999999999</v>
      </c>
      <c r="J47" s="25">
        <v>297.52066115702479</v>
      </c>
      <c r="K47" s="22">
        <v>574.8155999999999</v>
      </c>
      <c r="L47" s="28">
        <f t="shared" si="3"/>
        <v>4816.9322611570251</v>
      </c>
    </row>
    <row r="48" spans="2:13" x14ac:dyDescent="0.25">
      <c r="B48" s="47" t="s">
        <v>59</v>
      </c>
      <c r="C48" s="39">
        <v>276108</v>
      </c>
      <c r="D48" s="18">
        <v>1</v>
      </c>
      <c r="E48" s="39">
        <v>4</v>
      </c>
      <c r="F48" s="39">
        <v>11</v>
      </c>
      <c r="G48" s="29">
        <v>1849.43</v>
      </c>
      <c r="H48" s="28">
        <f t="shared" si="2"/>
        <v>20343.73</v>
      </c>
      <c r="I48" s="28">
        <v>620.13599999999997</v>
      </c>
      <c r="J48" s="25">
        <v>297.52066115702479</v>
      </c>
      <c r="K48" s="22">
        <v>574.8155999999999</v>
      </c>
      <c r="L48" s="28">
        <f t="shared" si="3"/>
        <v>21836.202261157021</v>
      </c>
    </row>
    <row r="49" spans="2:13" x14ac:dyDescent="0.25">
      <c r="B49" s="47" t="s">
        <v>126</v>
      </c>
      <c r="C49" s="39">
        <v>44020</v>
      </c>
      <c r="D49" s="18">
        <v>1</v>
      </c>
      <c r="E49" s="39">
        <v>4</v>
      </c>
      <c r="F49" s="39">
        <v>2</v>
      </c>
      <c r="G49" s="29">
        <v>1849.43</v>
      </c>
      <c r="H49" s="28">
        <f t="shared" si="2"/>
        <v>3698.86</v>
      </c>
      <c r="I49" s="28">
        <v>245.73599999999999</v>
      </c>
      <c r="J49" s="25">
        <v>297.52066115702479</v>
      </c>
      <c r="K49" s="22">
        <v>574.8155999999999</v>
      </c>
      <c r="L49" s="28">
        <f t="shared" si="3"/>
        <v>4816.9322611570251</v>
      </c>
    </row>
    <row r="50" spans="2:13" x14ac:dyDescent="0.25">
      <c r="B50" s="47" t="s">
        <v>127</v>
      </c>
      <c r="C50" s="39">
        <v>41464</v>
      </c>
      <c r="D50" s="18">
        <v>1</v>
      </c>
      <c r="E50" s="39">
        <v>4</v>
      </c>
      <c r="F50" s="39">
        <v>2</v>
      </c>
      <c r="G50" s="29">
        <v>1629.4304000000002</v>
      </c>
      <c r="H50" s="28">
        <f t="shared" si="2"/>
        <v>3258.8608000000004</v>
      </c>
      <c r="I50" s="28">
        <v>245.73599999999999</v>
      </c>
      <c r="J50" s="25">
        <v>297.52066115702479</v>
      </c>
      <c r="K50" s="22">
        <v>574.8155999999999</v>
      </c>
      <c r="L50" s="28">
        <f t="shared" si="3"/>
        <v>4376.9330611570249</v>
      </c>
    </row>
    <row r="51" spans="2:13" x14ac:dyDescent="0.25">
      <c r="B51" s="47" t="s">
        <v>128</v>
      </c>
      <c r="C51" s="39">
        <v>264504</v>
      </c>
      <c r="D51" s="18">
        <v>1</v>
      </c>
      <c r="E51" s="40">
        <v>4</v>
      </c>
      <c r="F51" s="39">
        <v>11</v>
      </c>
      <c r="G51" s="22">
        <v>1849.43</v>
      </c>
      <c r="H51" s="28">
        <f t="shared" si="2"/>
        <v>20343.73</v>
      </c>
      <c r="I51" s="28">
        <v>620.13599999999997</v>
      </c>
      <c r="J51" s="25">
        <v>297.52066115702479</v>
      </c>
      <c r="K51" s="22">
        <v>574.8155999999999</v>
      </c>
      <c r="L51" s="28">
        <f t="shared" si="3"/>
        <v>21836.202261157021</v>
      </c>
    </row>
    <row r="52" spans="2:13" x14ac:dyDescent="0.25">
      <c r="B52" s="47" t="s">
        <v>44</v>
      </c>
      <c r="C52" s="39">
        <v>162696</v>
      </c>
      <c r="D52" s="18">
        <v>1</v>
      </c>
      <c r="E52" s="40">
        <v>4</v>
      </c>
      <c r="F52" s="39">
        <v>11</v>
      </c>
      <c r="G52" s="41">
        <v>1849.43</v>
      </c>
      <c r="H52" s="28">
        <f t="shared" si="2"/>
        <v>20343.73</v>
      </c>
      <c r="I52" s="28">
        <v>620.13599999999997</v>
      </c>
      <c r="J52" s="25">
        <v>297.52066115702479</v>
      </c>
      <c r="K52" s="22">
        <v>574.8155999999999</v>
      </c>
      <c r="L52" s="28">
        <f t="shared" si="3"/>
        <v>21836.202261157021</v>
      </c>
    </row>
    <row r="53" spans="2:13" x14ac:dyDescent="0.25">
      <c r="B53" s="47" t="s">
        <v>129</v>
      </c>
      <c r="C53" s="39">
        <v>46576</v>
      </c>
      <c r="D53" s="18">
        <v>1</v>
      </c>
      <c r="E53" s="40">
        <v>4</v>
      </c>
      <c r="F53" s="39">
        <v>2</v>
      </c>
      <c r="G53" s="41">
        <v>1849.43</v>
      </c>
      <c r="H53" s="28">
        <f t="shared" si="2"/>
        <v>3698.86</v>
      </c>
      <c r="I53" s="28">
        <v>245.73599999999999</v>
      </c>
      <c r="J53" s="25">
        <v>297.52066115702479</v>
      </c>
      <c r="K53" s="22">
        <v>574.8155999999999</v>
      </c>
      <c r="L53" s="28">
        <f t="shared" si="3"/>
        <v>4816.9322611570251</v>
      </c>
    </row>
    <row r="54" spans="2:13" x14ac:dyDescent="0.25">
      <c r="B54" s="47" t="s">
        <v>32</v>
      </c>
      <c r="C54" s="39">
        <v>40896</v>
      </c>
      <c r="D54" s="18">
        <v>1</v>
      </c>
      <c r="E54" s="40">
        <v>4</v>
      </c>
      <c r="F54" s="39">
        <v>2</v>
      </c>
      <c r="G54" s="41">
        <v>1629.4304000000002</v>
      </c>
      <c r="H54" s="28">
        <f t="shared" si="2"/>
        <v>3258.8608000000004</v>
      </c>
      <c r="I54" s="28">
        <v>245.73599999999999</v>
      </c>
      <c r="J54" s="25">
        <v>297.52066115702479</v>
      </c>
      <c r="K54" s="22">
        <v>574.8155999999999</v>
      </c>
      <c r="L54" s="28">
        <f t="shared" si="3"/>
        <v>4376.9330611570249</v>
      </c>
    </row>
    <row r="55" spans="2:13" x14ac:dyDescent="0.25">
      <c r="B55" s="45" t="s">
        <v>88</v>
      </c>
      <c r="C55" s="39"/>
      <c r="D55" s="40"/>
      <c r="E55" s="40"/>
      <c r="F55" s="41"/>
      <c r="G55" s="22"/>
      <c r="H55" s="28"/>
      <c r="I55" s="28"/>
      <c r="J55" s="25"/>
      <c r="K55" s="22"/>
      <c r="L55" s="28"/>
    </row>
    <row r="56" spans="2:13" ht="15.75" thickBot="1" x14ac:dyDescent="0.3">
      <c r="B56" s="14" t="s">
        <v>67</v>
      </c>
      <c r="C56" s="16">
        <f>SUM(C5:C54)</f>
        <v>5810244</v>
      </c>
      <c r="D56" s="19">
        <f>SUM(D5:D54)</f>
        <v>50</v>
      </c>
      <c r="E56" s="19"/>
      <c r="F56" s="23"/>
      <c r="G56" s="26"/>
      <c r="H56" s="26">
        <f>SUM(H5:H54)</f>
        <v>520488.89039999986</v>
      </c>
      <c r="I56" s="26">
        <f>SUM(I5:I54)</f>
        <v>19899.600000000006</v>
      </c>
      <c r="J56" s="26">
        <f>SUM(J5:J54)</f>
        <v>14876.033057851238</v>
      </c>
      <c r="K56" s="26">
        <f>SUM(K5:K54)</f>
        <v>28740.780000000035</v>
      </c>
      <c r="L56" s="30">
        <f>SUM(L5:L54)</f>
        <v>584005.30345785117</v>
      </c>
      <c r="M56" s="4"/>
    </row>
    <row r="59" spans="2:13" x14ac:dyDescent="0.25">
      <c r="C59" s="7">
        <f>1684970.76</f>
        <v>1684970.76</v>
      </c>
    </row>
    <row r="60" spans="2:13" x14ac:dyDescent="0.25">
      <c r="C60" s="48">
        <f>C59/C56</f>
        <v>0.28999999999999998</v>
      </c>
    </row>
  </sheetData>
  <mergeCells count="1">
    <mergeCell ref="B2:L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C2:F16"/>
  <sheetViews>
    <sheetView showGridLines="0" workbookViewId="0">
      <selection activeCell="J8" sqref="J8"/>
    </sheetView>
  </sheetViews>
  <sheetFormatPr defaultColWidth="8.7109375" defaultRowHeight="12.75" x14ac:dyDescent="0.2"/>
  <cols>
    <col min="1" max="1" width="8.7109375" style="49"/>
    <col min="2" max="2" width="16.5703125" style="49" customWidth="1"/>
    <col min="3" max="3" width="27" style="49" customWidth="1"/>
    <col min="4" max="4" width="41.140625" style="49" customWidth="1"/>
    <col min="5" max="5" width="8.7109375" style="49" customWidth="1"/>
    <col min="6" max="6" width="18.5703125" style="49" customWidth="1"/>
    <col min="7" max="7" width="4.5703125" style="49" customWidth="1"/>
    <col min="8" max="8" width="2.85546875" style="49" customWidth="1"/>
    <col min="9" max="16384" width="8.7109375" style="49"/>
  </cols>
  <sheetData>
    <row r="2" spans="3:6" ht="5.0999999999999996" customHeight="1" thickBot="1" x14ac:dyDescent="0.25"/>
    <row r="3" spans="3:6" ht="17.25" thickTop="1" thickBot="1" x14ac:dyDescent="0.25">
      <c r="C3" s="50"/>
      <c r="D3" s="51"/>
      <c r="E3" s="52" t="s">
        <v>142</v>
      </c>
      <c r="F3" s="53" t="s">
        <v>143</v>
      </c>
    </row>
    <row r="4" spans="3:6" ht="39" thickBot="1" x14ac:dyDescent="0.25">
      <c r="C4" s="54" t="s">
        <v>161</v>
      </c>
      <c r="D4" s="55" t="s">
        <v>159</v>
      </c>
      <c r="E4" s="56">
        <v>0.75420982726652319</v>
      </c>
      <c r="F4" s="57">
        <v>388435.73217851232</v>
      </c>
    </row>
    <row r="5" spans="3:6" ht="16.5" thickBot="1" x14ac:dyDescent="0.25">
      <c r="C5" s="58"/>
      <c r="D5" s="59"/>
      <c r="E5" s="59"/>
      <c r="F5" s="60"/>
    </row>
    <row r="6" spans="3:6" ht="17.25" thickTop="1" thickBot="1" x14ac:dyDescent="0.25">
      <c r="C6" s="61"/>
      <c r="D6" s="62" t="s">
        <v>144</v>
      </c>
      <c r="E6" s="63">
        <v>0.75420982726652319</v>
      </c>
      <c r="F6" s="64">
        <v>388435.73217851232</v>
      </c>
    </row>
    <row r="7" spans="3:6" ht="16.5" customHeight="1" thickTop="1" thickBot="1" x14ac:dyDescent="0.25">
      <c r="C7" s="89" t="s">
        <v>145</v>
      </c>
      <c r="D7" s="65" t="s">
        <v>146</v>
      </c>
      <c r="E7" s="86">
        <v>0.05</v>
      </c>
      <c r="F7" s="66">
        <v>25751.1715</v>
      </c>
    </row>
    <row r="8" spans="3:6" ht="16.5" thickBot="1" x14ac:dyDescent="0.25">
      <c r="C8" s="90"/>
      <c r="D8" s="59" t="s">
        <v>147</v>
      </c>
      <c r="E8" s="86">
        <v>5.3290172733476401E-2</v>
      </c>
      <c r="F8" s="66">
        <v>27445.68754648749</v>
      </c>
    </row>
    <row r="9" spans="3:6" ht="17.25" thickTop="1" thickBot="1" x14ac:dyDescent="0.25">
      <c r="C9" s="61"/>
      <c r="D9" s="62" t="s">
        <v>148</v>
      </c>
      <c r="E9" s="63">
        <v>0.1032901727334764</v>
      </c>
      <c r="F9" s="64">
        <v>53196.859046487487</v>
      </c>
    </row>
    <row r="10" spans="3:6" ht="17.25" thickTop="1" thickBot="1" x14ac:dyDescent="0.25">
      <c r="C10" s="89" t="s">
        <v>149</v>
      </c>
      <c r="D10" s="65" t="s">
        <v>150</v>
      </c>
      <c r="E10" s="67">
        <v>0.05</v>
      </c>
      <c r="F10" s="66">
        <v>25751.1715</v>
      </c>
    </row>
    <row r="11" spans="3:6" ht="16.5" thickBot="1" x14ac:dyDescent="0.25">
      <c r="C11" s="91"/>
      <c r="D11" s="65" t="s">
        <v>151</v>
      </c>
      <c r="E11" s="68">
        <v>1.6500000000000001E-2</v>
      </c>
      <c r="F11" s="66">
        <v>8497.8865949999999</v>
      </c>
    </row>
    <row r="12" spans="3:6" ht="16.5" thickBot="1" x14ac:dyDescent="0.25">
      <c r="C12" s="91"/>
      <c r="D12" s="65" t="s">
        <v>152</v>
      </c>
      <c r="E12" s="68">
        <v>7.5999999999999998E-2</v>
      </c>
      <c r="F12" s="66">
        <v>39141.780679999996</v>
      </c>
    </row>
    <row r="13" spans="3:6" ht="16.5" thickBot="1" x14ac:dyDescent="0.25">
      <c r="C13" s="90"/>
      <c r="D13" s="59" t="s">
        <v>153</v>
      </c>
      <c r="E13" s="88">
        <v>0</v>
      </c>
      <c r="F13" s="66">
        <v>0</v>
      </c>
    </row>
    <row r="14" spans="3:6" ht="17.25" thickTop="1" thickBot="1" x14ac:dyDescent="0.25">
      <c r="C14" s="69"/>
      <c r="D14" s="70" t="s">
        <v>154</v>
      </c>
      <c r="E14" s="71">
        <v>0.14250000000000002</v>
      </c>
      <c r="F14" s="72">
        <v>73390.838774999997</v>
      </c>
    </row>
    <row r="15" spans="3:6" ht="17.25" thickTop="1" thickBot="1" x14ac:dyDescent="0.25">
      <c r="C15" s="73"/>
      <c r="D15" s="74"/>
      <c r="E15" s="74"/>
      <c r="F15" s="74"/>
    </row>
    <row r="16" spans="3:6" ht="16.5" thickBot="1" x14ac:dyDescent="0.25">
      <c r="C16" s="75" t="s">
        <v>155</v>
      </c>
      <c r="D16" s="76"/>
      <c r="E16" s="77"/>
      <c r="F16" s="78">
        <v>515023.42999999982</v>
      </c>
    </row>
  </sheetData>
  <mergeCells count="2">
    <mergeCell ref="C7:C8"/>
    <mergeCell ref="C10:C13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23"/>
  <sheetViews>
    <sheetView showGridLines="0" zoomScale="90" zoomScaleNormal="90" workbookViewId="0">
      <pane xSplit="2" ySplit="4" topLeftCell="C5" activePane="bottomRight" state="frozen"/>
      <selection pane="topRight" activeCell="B1" sqref="B1"/>
      <selection pane="bottomLeft" activeCell="A2" sqref="A2"/>
      <selection pane="bottomRight" activeCell="M10" sqref="M10"/>
    </sheetView>
  </sheetViews>
  <sheetFormatPr defaultRowHeight="15" x14ac:dyDescent="0.25"/>
  <cols>
    <col min="1" max="1" width="1.7109375" style="3" customWidth="1"/>
    <col min="2" max="2" width="30.5703125" style="8" bestFit="1" customWidth="1"/>
    <col min="3" max="5" width="12.5703125" style="7" customWidth="1"/>
    <col min="6" max="8" width="16.28515625" style="6" customWidth="1"/>
    <col min="9" max="10" width="14.5703125" style="6" customWidth="1"/>
    <col min="11" max="11" width="12.5703125" style="6" customWidth="1"/>
    <col min="12" max="12" width="13.5703125" style="6" bestFit="1" customWidth="1"/>
    <col min="13" max="13" width="17.5703125" style="3" customWidth="1"/>
    <col min="14" max="214" width="8.7109375" style="3"/>
    <col min="215" max="215" width="32.7109375" style="3" customWidth="1"/>
    <col min="216" max="216" width="10.5703125" style="3" customWidth="1"/>
    <col min="217" max="217" width="19.140625" style="3" customWidth="1"/>
    <col min="218" max="218" width="17" style="3" customWidth="1"/>
    <col min="219" max="219" width="16.85546875" style="3" customWidth="1"/>
    <col min="220" max="220" width="16.42578125" style="3" customWidth="1"/>
    <col min="221" max="221" width="17.140625" style="3" customWidth="1"/>
    <col min="222" max="222" width="15.7109375" style="3" customWidth="1"/>
    <col min="223" max="223" width="16" style="3" customWidth="1"/>
    <col min="224" max="224" width="15.5703125" style="3" customWidth="1"/>
    <col min="225" max="225" width="14.42578125" style="3" customWidth="1"/>
    <col min="226" max="226" width="15.7109375" style="3" customWidth="1"/>
    <col min="227" max="227" width="8.7109375" style="3"/>
    <col min="228" max="228" width="16.42578125" style="3" customWidth="1"/>
    <col min="229" max="229" width="24.28515625" style="3" customWidth="1"/>
    <col min="230" max="470" width="8.7109375" style="3"/>
    <col min="471" max="471" width="32.7109375" style="3" customWidth="1"/>
    <col min="472" max="472" width="10.5703125" style="3" customWidth="1"/>
    <col min="473" max="473" width="19.140625" style="3" customWidth="1"/>
    <col min="474" max="474" width="17" style="3" customWidth="1"/>
    <col min="475" max="475" width="16.85546875" style="3" customWidth="1"/>
    <col min="476" max="476" width="16.42578125" style="3" customWidth="1"/>
    <col min="477" max="477" width="17.140625" style="3" customWidth="1"/>
    <col min="478" max="478" width="15.7109375" style="3" customWidth="1"/>
    <col min="479" max="479" width="16" style="3" customWidth="1"/>
    <col min="480" max="480" width="15.5703125" style="3" customWidth="1"/>
    <col min="481" max="481" width="14.42578125" style="3" customWidth="1"/>
    <col min="482" max="482" width="15.7109375" style="3" customWidth="1"/>
    <col min="483" max="483" width="8.7109375" style="3"/>
    <col min="484" max="484" width="16.42578125" style="3" customWidth="1"/>
    <col min="485" max="485" width="24.28515625" style="3" customWidth="1"/>
    <col min="486" max="726" width="8.7109375" style="3"/>
    <col min="727" max="727" width="32.7109375" style="3" customWidth="1"/>
    <col min="728" max="728" width="10.5703125" style="3" customWidth="1"/>
    <col min="729" max="729" width="19.140625" style="3" customWidth="1"/>
    <col min="730" max="730" width="17" style="3" customWidth="1"/>
    <col min="731" max="731" width="16.85546875" style="3" customWidth="1"/>
    <col min="732" max="732" width="16.42578125" style="3" customWidth="1"/>
    <col min="733" max="733" width="17.140625" style="3" customWidth="1"/>
    <col min="734" max="734" width="15.7109375" style="3" customWidth="1"/>
    <col min="735" max="735" width="16" style="3" customWidth="1"/>
    <col min="736" max="736" width="15.5703125" style="3" customWidth="1"/>
    <col min="737" max="737" width="14.42578125" style="3" customWidth="1"/>
    <col min="738" max="738" width="15.7109375" style="3" customWidth="1"/>
    <col min="739" max="739" width="8.7109375" style="3"/>
    <col min="740" max="740" width="16.42578125" style="3" customWidth="1"/>
    <col min="741" max="741" width="24.28515625" style="3" customWidth="1"/>
    <col min="742" max="982" width="8.7109375" style="3"/>
    <col min="983" max="983" width="32.7109375" style="3" customWidth="1"/>
    <col min="984" max="984" width="10.5703125" style="3" customWidth="1"/>
    <col min="985" max="985" width="19.140625" style="3" customWidth="1"/>
    <col min="986" max="986" width="17" style="3" customWidth="1"/>
    <col min="987" max="987" width="16.85546875" style="3" customWidth="1"/>
    <col min="988" max="988" width="16.42578125" style="3" customWidth="1"/>
    <col min="989" max="989" width="17.140625" style="3" customWidth="1"/>
    <col min="990" max="990" width="15.7109375" style="3" customWidth="1"/>
    <col min="991" max="991" width="16" style="3" customWidth="1"/>
    <col min="992" max="992" width="15.5703125" style="3" customWidth="1"/>
    <col min="993" max="993" width="14.42578125" style="3" customWidth="1"/>
    <col min="994" max="994" width="15.7109375" style="3" customWidth="1"/>
    <col min="995" max="995" width="8.7109375" style="3"/>
    <col min="996" max="996" width="16.42578125" style="3" customWidth="1"/>
    <col min="997" max="997" width="24.28515625" style="3" customWidth="1"/>
    <col min="998" max="1238" width="8.7109375" style="3"/>
    <col min="1239" max="1239" width="32.7109375" style="3" customWidth="1"/>
    <col min="1240" max="1240" width="10.5703125" style="3" customWidth="1"/>
    <col min="1241" max="1241" width="19.140625" style="3" customWidth="1"/>
    <col min="1242" max="1242" width="17" style="3" customWidth="1"/>
    <col min="1243" max="1243" width="16.85546875" style="3" customWidth="1"/>
    <col min="1244" max="1244" width="16.42578125" style="3" customWidth="1"/>
    <col min="1245" max="1245" width="17.140625" style="3" customWidth="1"/>
    <col min="1246" max="1246" width="15.7109375" style="3" customWidth="1"/>
    <col min="1247" max="1247" width="16" style="3" customWidth="1"/>
    <col min="1248" max="1248" width="15.5703125" style="3" customWidth="1"/>
    <col min="1249" max="1249" width="14.42578125" style="3" customWidth="1"/>
    <col min="1250" max="1250" width="15.7109375" style="3" customWidth="1"/>
    <col min="1251" max="1251" width="8.7109375" style="3"/>
    <col min="1252" max="1252" width="16.42578125" style="3" customWidth="1"/>
    <col min="1253" max="1253" width="24.28515625" style="3" customWidth="1"/>
    <col min="1254" max="1494" width="8.7109375" style="3"/>
    <col min="1495" max="1495" width="32.7109375" style="3" customWidth="1"/>
    <col min="1496" max="1496" width="10.5703125" style="3" customWidth="1"/>
    <col min="1497" max="1497" width="19.140625" style="3" customWidth="1"/>
    <col min="1498" max="1498" width="17" style="3" customWidth="1"/>
    <col min="1499" max="1499" width="16.85546875" style="3" customWidth="1"/>
    <col min="1500" max="1500" width="16.42578125" style="3" customWidth="1"/>
    <col min="1501" max="1501" width="17.140625" style="3" customWidth="1"/>
    <col min="1502" max="1502" width="15.7109375" style="3" customWidth="1"/>
    <col min="1503" max="1503" width="16" style="3" customWidth="1"/>
    <col min="1504" max="1504" width="15.5703125" style="3" customWidth="1"/>
    <col min="1505" max="1505" width="14.42578125" style="3" customWidth="1"/>
    <col min="1506" max="1506" width="15.7109375" style="3" customWidth="1"/>
    <col min="1507" max="1507" width="8.7109375" style="3"/>
    <col min="1508" max="1508" width="16.42578125" style="3" customWidth="1"/>
    <col min="1509" max="1509" width="24.28515625" style="3" customWidth="1"/>
    <col min="1510" max="1750" width="8.7109375" style="3"/>
    <col min="1751" max="1751" width="32.7109375" style="3" customWidth="1"/>
    <col min="1752" max="1752" width="10.5703125" style="3" customWidth="1"/>
    <col min="1753" max="1753" width="19.140625" style="3" customWidth="1"/>
    <col min="1754" max="1754" width="17" style="3" customWidth="1"/>
    <col min="1755" max="1755" width="16.85546875" style="3" customWidth="1"/>
    <col min="1756" max="1756" width="16.42578125" style="3" customWidth="1"/>
    <col min="1757" max="1757" width="17.140625" style="3" customWidth="1"/>
    <col min="1758" max="1758" width="15.7109375" style="3" customWidth="1"/>
    <col min="1759" max="1759" width="16" style="3" customWidth="1"/>
    <col min="1760" max="1760" width="15.5703125" style="3" customWidth="1"/>
    <col min="1761" max="1761" width="14.42578125" style="3" customWidth="1"/>
    <col min="1762" max="1762" width="15.7109375" style="3" customWidth="1"/>
    <col min="1763" max="1763" width="8.7109375" style="3"/>
    <col min="1764" max="1764" width="16.42578125" style="3" customWidth="1"/>
    <col min="1765" max="1765" width="24.28515625" style="3" customWidth="1"/>
    <col min="1766" max="2006" width="8.7109375" style="3"/>
    <col min="2007" max="2007" width="32.7109375" style="3" customWidth="1"/>
    <col min="2008" max="2008" width="10.5703125" style="3" customWidth="1"/>
    <col min="2009" max="2009" width="19.140625" style="3" customWidth="1"/>
    <col min="2010" max="2010" width="17" style="3" customWidth="1"/>
    <col min="2011" max="2011" width="16.85546875" style="3" customWidth="1"/>
    <col min="2012" max="2012" width="16.42578125" style="3" customWidth="1"/>
    <col min="2013" max="2013" width="17.140625" style="3" customWidth="1"/>
    <col min="2014" max="2014" width="15.7109375" style="3" customWidth="1"/>
    <col min="2015" max="2015" width="16" style="3" customWidth="1"/>
    <col min="2016" max="2016" width="15.5703125" style="3" customWidth="1"/>
    <col min="2017" max="2017" width="14.42578125" style="3" customWidth="1"/>
    <col min="2018" max="2018" width="15.7109375" style="3" customWidth="1"/>
    <col min="2019" max="2019" width="8.7109375" style="3"/>
    <col min="2020" max="2020" width="16.42578125" style="3" customWidth="1"/>
    <col min="2021" max="2021" width="24.28515625" style="3" customWidth="1"/>
    <col min="2022" max="2262" width="8.7109375" style="3"/>
    <col min="2263" max="2263" width="32.7109375" style="3" customWidth="1"/>
    <col min="2264" max="2264" width="10.5703125" style="3" customWidth="1"/>
    <col min="2265" max="2265" width="19.140625" style="3" customWidth="1"/>
    <col min="2266" max="2266" width="17" style="3" customWidth="1"/>
    <col min="2267" max="2267" width="16.85546875" style="3" customWidth="1"/>
    <col min="2268" max="2268" width="16.42578125" style="3" customWidth="1"/>
    <col min="2269" max="2269" width="17.140625" style="3" customWidth="1"/>
    <col min="2270" max="2270" width="15.7109375" style="3" customWidth="1"/>
    <col min="2271" max="2271" width="16" style="3" customWidth="1"/>
    <col min="2272" max="2272" width="15.5703125" style="3" customWidth="1"/>
    <col min="2273" max="2273" width="14.42578125" style="3" customWidth="1"/>
    <col min="2274" max="2274" width="15.7109375" style="3" customWidth="1"/>
    <col min="2275" max="2275" width="8.7109375" style="3"/>
    <col min="2276" max="2276" width="16.42578125" style="3" customWidth="1"/>
    <col min="2277" max="2277" width="24.28515625" style="3" customWidth="1"/>
    <col min="2278" max="2518" width="8.7109375" style="3"/>
    <col min="2519" max="2519" width="32.7109375" style="3" customWidth="1"/>
    <col min="2520" max="2520" width="10.5703125" style="3" customWidth="1"/>
    <col min="2521" max="2521" width="19.140625" style="3" customWidth="1"/>
    <col min="2522" max="2522" width="17" style="3" customWidth="1"/>
    <col min="2523" max="2523" width="16.85546875" style="3" customWidth="1"/>
    <col min="2524" max="2524" width="16.42578125" style="3" customWidth="1"/>
    <col min="2525" max="2525" width="17.140625" style="3" customWidth="1"/>
    <col min="2526" max="2526" width="15.7109375" style="3" customWidth="1"/>
    <col min="2527" max="2527" width="16" style="3" customWidth="1"/>
    <col min="2528" max="2528" width="15.5703125" style="3" customWidth="1"/>
    <col min="2529" max="2529" width="14.42578125" style="3" customWidth="1"/>
    <col min="2530" max="2530" width="15.7109375" style="3" customWidth="1"/>
    <col min="2531" max="2531" width="8.7109375" style="3"/>
    <col min="2532" max="2532" width="16.42578125" style="3" customWidth="1"/>
    <col min="2533" max="2533" width="24.28515625" style="3" customWidth="1"/>
    <col min="2534" max="2774" width="8.7109375" style="3"/>
    <col min="2775" max="2775" width="32.7109375" style="3" customWidth="1"/>
    <col min="2776" max="2776" width="10.5703125" style="3" customWidth="1"/>
    <col min="2777" max="2777" width="19.140625" style="3" customWidth="1"/>
    <col min="2778" max="2778" width="17" style="3" customWidth="1"/>
    <col min="2779" max="2779" width="16.85546875" style="3" customWidth="1"/>
    <col min="2780" max="2780" width="16.42578125" style="3" customWidth="1"/>
    <col min="2781" max="2781" width="17.140625" style="3" customWidth="1"/>
    <col min="2782" max="2782" width="15.7109375" style="3" customWidth="1"/>
    <col min="2783" max="2783" width="16" style="3" customWidth="1"/>
    <col min="2784" max="2784" width="15.5703125" style="3" customWidth="1"/>
    <col min="2785" max="2785" width="14.42578125" style="3" customWidth="1"/>
    <col min="2786" max="2786" width="15.7109375" style="3" customWidth="1"/>
    <col min="2787" max="2787" width="8.7109375" style="3"/>
    <col min="2788" max="2788" width="16.42578125" style="3" customWidth="1"/>
    <col min="2789" max="2789" width="24.28515625" style="3" customWidth="1"/>
    <col min="2790" max="3030" width="8.7109375" style="3"/>
    <col min="3031" max="3031" width="32.7109375" style="3" customWidth="1"/>
    <col min="3032" max="3032" width="10.5703125" style="3" customWidth="1"/>
    <col min="3033" max="3033" width="19.140625" style="3" customWidth="1"/>
    <col min="3034" max="3034" width="17" style="3" customWidth="1"/>
    <col min="3035" max="3035" width="16.85546875" style="3" customWidth="1"/>
    <col min="3036" max="3036" width="16.42578125" style="3" customWidth="1"/>
    <col min="3037" max="3037" width="17.140625" style="3" customWidth="1"/>
    <col min="3038" max="3038" width="15.7109375" style="3" customWidth="1"/>
    <col min="3039" max="3039" width="16" style="3" customWidth="1"/>
    <col min="3040" max="3040" width="15.5703125" style="3" customWidth="1"/>
    <col min="3041" max="3041" width="14.42578125" style="3" customWidth="1"/>
    <col min="3042" max="3042" width="15.7109375" style="3" customWidth="1"/>
    <col min="3043" max="3043" width="8.7109375" style="3"/>
    <col min="3044" max="3044" width="16.42578125" style="3" customWidth="1"/>
    <col min="3045" max="3045" width="24.28515625" style="3" customWidth="1"/>
    <col min="3046" max="3286" width="8.7109375" style="3"/>
    <col min="3287" max="3287" width="32.7109375" style="3" customWidth="1"/>
    <col min="3288" max="3288" width="10.5703125" style="3" customWidth="1"/>
    <col min="3289" max="3289" width="19.140625" style="3" customWidth="1"/>
    <col min="3290" max="3290" width="17" style="3" customWidth="1"/>
    <col min="3291" max="3291" width="16.85546875" style="3" customWidth="1"/>
    <col min="3292" max="3292" width="16.42578125" style="3" customWidth="1"/>
    <col min="3293" max="3293" width="17.140625" style="3" customWidth="1"/>
    <col min="3294" max="3294" width="15.7109375" style="3" customWidth="1"/>
    <col min="3295" max="3295" width="16" style="3" customWidth="1"/>
    <col min="3296" max="3296" width="15.5703125" style="3" customWidth="1"/>
    <col min="3297" max="3297" width="14.42578125" style="3" customWidth="1"/>
    <col min="3298" max="3298" width="15.7109375" style="3" customWidth="1"/>
    <col min="3299" max="3299" width="8.7109375" style="3"/>
    <col min="3300" max="3300" width="16.42578125" style="3" customWidth="1"/>
    <col min="3301" max="3301" width="24.28515625" style="3" customWidth="1"/>
    <col min="3302" max="3542" width="8.7109375" style="3"/>
    <col min="3543" max="3543" width="32.7109375" style="3" customWidth="1"/>
    <col min="3544" max="3544" width="10.5703125" style="3" customWidth="1"/>
    <col min="3545" max="3545" width="19.140625" style="3" customWidth="1"/>
    <col min="3546" max="3546" width="17" style="3" customWidth="1"/>
    <col min="3547" max="3547" width="16.85546875" style="3" customWidth="1"/>
    <col min="3548" max="3548" width="16.42578125" style="3" customWidth="1"/>
    <col min="3549" max="3549" width="17.140625" style="3" customWidth="1"/>
    <col min="3550" max="3550" width="15.7109375" style="3" customWidth="1"/>
    <col min="3551" max="3551" width="16" style="3" customWidth="1"/>
    <col min="3552" max="3552" width="15.5703125" style="3" customWidth="1"/>
    <col min="3553" max="3553" width="14.42578125" style="3" customWidth="1"/>
    <col min="3554" max="3554" width="15.7109375" style="3" customWidth="1"/>
    <col min="3555" max="3555" width="8.7109375" style="3"/>
    <col min="3556" max="3556" width="16.42578125" style="3" customWidth="1"/>
    <col min="3557" max="3557" width="24.28515625" style="3" customWidth="1"/>
    <col min="3558" max="3798" width="8.7109375" style="3"/>
    <col min="3799" max="3799" width="32.7109375" style="3" customWidth="1"/>
    <col min="3800" max="3800" width="10.5703125" style="3" customWidth="1"/>
    <col min="3801" max="3801" width="19.140625" style="3" customWidth="1"/>
    <col min="3802" max="3802" width="17" style="3" customWidth="1"/>
    <col min="3803" max="3803" width="16.85546875" style="3" customWidth="1"/>
    <col min="3804" max="3804" width="16.42578125" style="3" customWidth="1"/>
    <col min="3805" max="3805" width="17.140625" style="3" customWidth="1"/>
    <col min="3806" max="3806" width="15.7109375" style="3" customWidth="1"/>
    <col min="3807" max="3807" width="16" style="3" customWidth="1"/>
    <col min="3808" max="3808" width="15.5703125" style="3" customWidth="1"/>
    <col min="3809" max="3809" width="14.42578125" style="3" customWidth="1"/>
    <col min="3810" max="3810" width="15.7109375" style="3" customWidth="1"/>
    <col min="3811" max="3811" width="8.7109375" style="3"/>
    <col min="3812" max="3812" width="16.42578125" style="3" customWidth="1"/>
    <col min="3813" max="3813" width="24.28515625" style="3" customWidth="1"/>
    <col min="3814" max="4054" width="8.7109375" style="3"/>
    <col min="4055" max="4055" width="32.7109375" style="3" customWidth="1"/>
    <col min="4056" max="4056" width="10.5703125" style="3" customWidth="1"/>
    <col min="4057" max="4057" width="19.140625" style="3" customWidth="1"/>
    <col min="4058" max="4058" width="17" style="3" customWidth="1"/>
    <col min="4059" max="4059" width="16.85546875" style="3" customWidth="1"/>
    <col min="4060" max="4060" width="16.42578125" style="3" customWidth="1"/>
    <col min="4061" max="4061" width="17.140625" style="3" customWidth="1"/>
    <col min="4062" max="4062" width="15.7109375" style="3" customWidth="1"/>
    <col min="4063" max="4063" width="16" style="3" customWidth="1"/>
    <col min="4064" max="4064" width="15.5703125" style="3" customWidth="1"/>
    <col min="4065" max="4065" width="14.42578125" style="3" customWidth="1"/>
    <col min="4066" max="4066" width="15.7109375" style="3" customWidth="1"/>
    <col min="4067" max="4067" width="8.7109375" style="3"/>
    <col min="4068" max="4068" width="16.42578125" style="3" customWidth="1"/>
    <col min="4069" max="4069" width="24.28515625" style="3" customWidth="1"/>
    <col min="4070" max="4310" width="8.7109375" style="3"/>
    <col min="4311" max="4311" width="32.7109375" style="3" customWidth="1"/>
    <col min="4312" max="4312" width="10.5703125" style="3" customWidth="1"/>
    <col min="4313" max="4313" width="19.140625" style="3" customWidth="1"/>
    <col min="4314" max="4314" width="17" style="3" customWidth="1"/>
    <col min="4315" max="4315" width="16.85546875" style="3" customWidth="1"/>
    <col min="4316" max="4316" width="16.42578125" style="3" customWidth="1"/>
    <col min="4317" max="4317" width="17.140625" style="3" customWidth="1"/>
    <col min="4318" max="4318" width="15.7109375" style="3" customWidth="1"/>
    <col min="4319" max="4319" width="16" style="3" customWidth="1"/>
    <col min="4320" max="4320" width="15.5703125" style="3" customWidth="1"/>
    <col min="4321" max="4321" width="14.42578125" style="3" customWidth="1"/>
    <col min="4322" max="4322" width="15.7109375" style="3" customWidth="1"/>
    <col min="4323" max="4323" width="8.7109375" style="3"/>
    <col min="4324" max="4324" width="16.42578125" style="3" customWidth="1"/>
    <col min="4325" max="4325" width="24.28515625" style="3" customWidth="1"/>
    <col min="4326" max="4566" width="8.7109375" style="3"/>
    <col min="4567" max="4567" width="32.7109375" style="3" customWidth="1"/>
    <col min="4568" max="4568" width="10.5703125" style="3" customWidth="1"/>
    <col min="4569" max="4569" width="19.140625" style="3" customWidth="1"/>
    <col min="4570" max="4570" width="17" style="3" customWidth="1"/>
    <col min="4571" max="4571" width="16.85546875" style="3" customWidth="1"/>
    <col min="4572" max="4572" width="16.42578125" style="3" customWidth="1"/>
    <col min="4573" max="4573" width="17.140625" style="3" customWidth="1"/>
    <col min="4574" max="4574" width="15.7109375" style="3" customWidth="1"/>
    <col min="4575" max="4575" width="16" style="3" customWidth="1"/>
    <col min="4576" max="4576" width="15.5703125" style="3" customWidth="1"/>
    <col min="4577" max="4577" width="14.42578125" style="3" customWidth="1"/>
    <col min="4578" max="4578" width="15.7109375" style="3" customWidth="1"/>
    <col min="4579" max="4579" width="8.7109375" style="3"/>
    <col min="4580" max="4580" width="16.42578125" style="3" customWidth="1"/>
    <col min="4581" max="4581" width="24.28515625" style="3" customWidth="1"/>
    <col min="4582" max="4822" width="8.7109375" style="3"/>
    <col min="4823" max="4823" width="32.7109375" style="3" customWidth="1"/>
    <col min="4824" max="4824" width="10.5703125" style="3" customWidth="1"/>
    <col min="4825" max="4825" width="19.140625" style="3" customWidth="1"/>
    <col min="4826" max="4826" width="17" style="3" customWidth="1"/>
    <col min="4827" max="4827" width="16.85546875" style="3" customWidth="1"/>
    <col min="4828" max="4828" width="16.42578125" style="3" customWidth="1"/>
    <col min="4829" max="4829" width="17.140625" style="3" customWidth="1"/>
    <col min="4830" max="4830" width="15.7109375" style="3" customWidth="1"/>
    <col min="4831" max="4831" width="16" style="3" customWidth="1"/>
    <col min="4832" max="4832" width="15.5703125" style="3" customWidth="1"/>
    <col min="4833" max="4833" width="14.42578125" style="3" customWidth="1"/>
    <col min="4834" max="4834" width="15.7109375" style="3" customWidth="1"/>
    <col min="4835" max="4835" width="8.7109375" style="3"/>
    <col min="4836" max="4836" width="16.42578125" style="3" customWidth="1"/>
    <col min="4837" max="4837" width="24.28515625" style="3" customWidth="1"/>
    <col min="4838" max="5078" width="8.7109375" style="3"/>
    <col min="5079" max="5079" width="32.7109375" style="3" customWidth="1"/>
    <col min="5080" max="5080" width="10.5703125" style="3" customWidth="1"/>
    <col min="5081" max="5081" width="19.140625" style="3" customWidth="1"/>
    <col min="5082" max="5082" width="17" style="3" customWidth="1"/>
    <col min="5083" max="5083" width="16.85546875" style="3" customWidth="1"/>
    <col min="5084" max="5084" width="16.42578125" style="3" customWidth="1"/>
    <col min="5085" max="5085" width="17.140625" style="3" customWidth="1"/>
    <col min="5086" max="5086" width="15.7109375" style="3" customWidth="1"/>
    <col min="5087" max="5087" width="16" style="3" customWidth="1"/>
    <col min="5088" max="5088" width="15.5703125" style="3" customWidth="1"/>
    <col min="5089" max="5089" width="14.42578125" style="3" customWidth="1"/>
    <col min="5090" max="5090" width="15.7109375" style="3" customWidth="1"/>
    <col min="5091" max="5091" width="8.7109375" style="3"/>
    <col min="5092" max="5092" width="16.42578125" style="3" customWidth="1"/>
    <col min="5093" max="5093" width="24.28515625" style="3" customWidth="1"/>
    <col min="5094" max="5334" width="8.7109375" style="3"/>
    <col min="5335" max="5335" width="32.7109375" style="3" customWidth="1"/>
    <col min="5336" max="5336" width="10.5703125" style="3" customWidth="1"/>
    <col min="5337" max="5337" width="19.140625" style="3" customWidth="1"/>
    <col min="5338" max="5338" width="17" style="3" customWidth="1"/>
    <col min="5339" max="5339" width="16.85546875" style="3" customWidth="1"/>
    <col min="5340" max="5340" width="16.42578125" style="3" customWidth="1"/>
    <col min="5341" max="5341" width="17.140625" style="3" customWidth="1"/>
    <col min="5342" max="5342" width="15.7109375" style="3" customWidth="1"/>
    <col min="5343" max="5343" width="16" style="3" customWidth="1"/>
    <col min="5344" max="5344" width="15.5703125" style="3" customWidth="1"/>
    <col min="5345" max="5345" width="14.42578125" style="3" customWidth="1"/>
    <col min="5346" max="5346" width="15.7109375" style="3" customWidth="1"/>
    <col min="5347" max="5347" width="8.7109375" style="3"/>
    <col min="5348" max="5348" width="16.42578125" style="3" customWidth="1"/>
    <col min="5349" max="5349" width="24.28515625" style="3" customWidth="1"/>
    <col min="5350" max="5590" width="8.7109375" style="3"/>
    <col min="5591" max="5591" width="32.7109375" style="3" customWidth="1"/>
    <col min="5592" max="5592" width="10.5703125" style="3" customWidth="1"/>
    <col min="5593" max="5593" width="19.140625" style="3" customWidth="1"/>
    <col min="5594" max="5594" width="17" style="3" customWidth="1"/>
    <col min="5595" max="5595" width="16.85546875" style="3" customWidth="1"/>
    <col min="5596" max="5596" width="16.42578125" style="3" customWidth="1"/>
    <col min="5597" max="5597" width="17.140625" style="3" customWidth="1"/>
    <col min="5598" max="5598" width="15.7109375" style="3" customWidth="1"/>
    <col min="5599" max="5599" width="16" style="3" customWidth="1"/>
    <col min="5600" max="5600" width="15.5703125" style="3" customWidth="1"/>
    <col min="5601" max="5601" width="14.42578125" style="3" customWidth="1"/>
    <col min="5602" max="5602" width="15.7109375" style="3" customWidth="1"/>
    <col min="5603" max="5603" width="8.7109375" style="3"/>
    <col min="5604" max="5604" width="16.42578125" style="3" customWidth="1"/>
    <col min="5605" max="5605" width="24.28515625" style="3" customWidth="1"/>
    <col min="5606" max="5846" width="8.7109375" style="3"/>
    <col min="5847" max="5847" width="32.7109375" style="3" customWidth="1"/>
    <col min="5848" max="5848" width="10.5703125" style="3" customWidth="1"/>
    <col min="5849" max="5849" width="19.140625" style="3" customWidth="1"/>
    <col min="5850" max="5850" width="17" style="3" customWidth="1"/>
    <col min="5851" max="5851" width="16.85546875" style="3" customWidth="1"/>
    <col min="5852" max="5852" width="16.42578125" style="3" customWidth="1"/>
    <col min="5853" max="5853" width="17.140625" style="3" customWidth="1"/>
    <col min="5854" max="5854" width="15.7109375" style="3" customWidth="1"/>
    <col min="5855" max="5855" width="16" style="3" customWidth="1"/>
    <col min="5856" max="5856" width="15.5703125" style="3" customWidth="1"/>
    <col min="5857" max="5857" width="14.42578125" style="3" customWidth="1"/>
    <col min="5858" max="5858" width="15.7109375" style="3" customWidth="1"/>
    <col min="5859" max="5859" width="8.7109375" style="3"/>
    <col min="5860" max="5860" width="16.42578125" style="3" customWidth="1"/>
    <col min="5861" max="5861" width="24.28515625" style="3" customWidth="1"/>
    <col min="5862" max="6102" width="8.7109375" style="3"/>
    <col min="6103" max="6103" width="32.7109375" style="3" customWidth="1"/>
    <col min="6104" max="6104" width="10.5703125" style="3" customWidth="1"/>
    <col min="6105" max="6105" width="19.140625" style="3" customWidth="1"/>
    <col min="6106" max="6106" width="17" style="3" customWidth="1"/>
    <col min="6107" max="6107" width="16.85546875" style="3" customWidth="1"/>
    <col min="6108" max="6108" width="16.42578125" style="3" customWidth="1"/>
    <col min="6109" max="6109" width="17.140625" style="3" customWidth="1"/>
    <col min="6110" max="6110" width="15.7109375" style="3" customWidth="1"/>
    <col min="6111" max="6111" width="16" style="3" customWidth="1"/>
    <col min="6112" max="6112" width="15.5703125" style="3" customWidth="1"/>
    <col min="6113" max="6113" width="14.42578125" style="3" customWidth="1"/>
    <col min="6114" max="6114" width="15.7109375" style="3" customWidth="1"/>
    <col min="6115" max="6115" width="8.7109375" style="3"/>
    <col min="6116" max="6116" width="16.42578125" style="3" customWidth="1"/>
    <col min="6117" max="6117" width="24.28515625" style="3" customWidth="1"/>
    <col min="6118" max="6358" width="8.7109375" style="3"/>
    <col min="6359" max="6359" width="32.7109375" style="3" customWidth="1"/>
    <col min="6360" max="6360" width="10.5703125" style="3" customWidth="1"/>
    <col min="6361" max="6361" width="19.140625" style="3" customWidth="1"/>
    <col min="6362" max="6362" width="17" style="3" customWidth="1"/>
    <col min="6363" max="6363" width="16.85546875" style="3" customWidth="1"/>
    <col min="6364" max="6364" width="16.42578125" style="3" customWidth="1"/>
    <col min="6365" max="6365" width="17.140625" style="3" customWidth="1"/>
    <col min="6366" max="6366" width="15.7109375" style="3" customWidth="1"/>
    <col min="6367" max="6367" width="16" style="3" customWidth="1"/>
    <col min="6368" max="6368" width="15.5703125" style="3" customWidth="1"/>
    <col min="6369" max="6369" width="14.42578125" style="3" customWidth="1"/>
    <col min="6370" max="6370" width="15.7109375" style="3" customWidth="1"/>
    <col min="6371" max="6371" width="8.7109375" style="3"/>
    <col min="6372" max="6372" width="16.42578125" style="3" customWidth="1"/>
    <col min="6373" max="6373" width="24.28515625" style="3" customWidth="1"/>
    <col min="6374" max="6614" width="8.7109375" style="3"/>
    <col min="6615" max="6615" width="32.7109375" style="3" customWidth="1"/>
    <col min="6616" max="6616" width="10.5703125" style="3" customWidth="1"/>
    <col min="6617" max="6617" width="19.140625" style="3" customWidth="1"/>
    <col min="6618" max="6618" width="17" style="3" customWidth="1"/>
    <col min="6619" max="6619" width="16.85546875" style="3" customWidth="1"/>
    <col min="6620" max="6620" width="16.42578125" style="3" customWidth="1"/>
    <col min="6621" max="6621" width="17.140625" style="3" customWidth="1"/>
    <col min="6622" max="6622" width="15.7109375" style="3" customWidth="1"/>
    <col min="6623" max="6623" width="16" style="3" customWidth="1"/>
    <col min="6624" max="6624" width="15.5703125" style="3" customWidth="1"/>
    <col min="6625" max="6625" width="14.42578125" style="3" customWidth="1"/>
    <col min="6626" max="6626" width="15.7109375" style="3" customWidth="1"/>
    <col min="6627" max="6627" width="8.7109375" style="3"/>
    <col min="6628" max="6628" width="16.42578125" style="3" customWidth="1"/>
    <col min="6629" max="6629" width="24.28515625" style="3" customWidth="1"/>
    <col min="6630" max="6870" width="8.7109375" style="3"/>
    <col min="6871" max="6871" width="32.7109375" style="3" customWidth="1"/>
    <col min="6872" max="6872" width="10.5703125" style="3" customWidth="1"/>
    <col min="6873" max="6873" width="19.140625" style="3" customWidth="1"/>
    <col min="6874" max="6874" width="17" style="3" customWidth="1"/>
    <col min="6875" max="6875" width="16.85546875" style="3" customWidth="1"/>
    <col min="6876" max="6876" width="16.42578125" style="3" customWidth="1"/>
    <col min="6877" max="6877" width="17.140625" style="3" customWidth="1"/>
    <col min="6878" max="6878" width="15.7109375" style="3" customWidth="1"/>
    <col min="6879" max="6879" width="16" style="3" customWidth="1"/>
    <col min="6880" max="6880" width="15.5703125" style="3" customWidth="1"/>
    <col min="6881" max="6881" width="14.42578125" style="3" customWidth="1"/>
    <col min="6882" max="6882" width="15.7109375" style="3" customWidth="1"/>
    <col min="6883" max="6883" width="8.7109375" style="3"/>
    <col min="6884" max="6884" width="16.42578125" style="3" customWidth="1"/>
    <col min="6885" max="6885" width="24.28515625" style="3" customWidth="1"/>
    <col min="6886" max="7126" width="8.7109375" style="3"/>
    <col min="7127" max="7127" width="32.7109375" style="3" customWidth="1"/>
    <col min="7128" max="7128" width="10.5703125" style="3" customWidth="1"/>
    <col min="7129" max="7129" width="19.140625" style="3" customWidth="1"/>
    <col min="7130" max="7130" width="17" style="3" customWidth="1"/>
    <col min="7131" max="7131" width="16.85546875" style="3" customWidth="1"/>
    <col min="7132" max="7132" width="16.42578125" style="3" customWidth="1"/>
    <col min="7133" max="7133" width="17.140625" style="3" customWidth="1"/>
    <col min="7134" max="7134" width="15.7109375" style="3" customWidth="1"/>
    <col min="7135" max="7135" width="16" style="3" customWidth="1"/>
    <col min="7136" max="7136" width="15.5703125" style="3" customWidth="1"/>
    <col min="7137" max="7137" width="14.42578125" style="3" customWidth="1"/>
    <col min="7138" max="7138" width="15.7109375" style="3" customWidth="1"/>
    <col min="7139" max="7139" width="8.7109375" style="3"/>
    <col min="7140" max="7140" width="16.42578125" style="3" customWidth="1"/>
    <col min="7141" max="7141" width="24.28515625" style="3" customWidth="1"/>
    <col min="7142" max="7382" width="8.7109375" style="3"/>
    <col min="7383" max="7383" width="32.7109375" style="3" customWidth="1"/>
    <col min="7384" max="7384" width="10.5703125" style="3" customWidth="1"/>
    <col min="7385" max="7385" width="19.140625" style="3" customWidth="1"/>
    <col min="7386" max="7386" width="17" style="3" customWidth="1"/>
    <col min="7387" max="7387" width="16.85546875" style="3" customWidth="1"/>
    <col min="7388" max="7388" width="16.42578125" style="3" customWidth="1"/>
    <col min="7389" max="7389" width="17.140625" style="3" customWidth="1"/>
    <col min="7390" max="7390" width="15.7109375" style="3" customWidth="1"/>
    <col min="7391" max="7391" width="16" style="3" customWidth="1"/>
    <col min="7392" max="7392" width="15.5703125" style="3" customWidth="1"/>
    <col min="7393" max="7393" width="14.42578125" style="3" customWidth="1"/>
    <col min="7394" max="7394" width="15.7109375" style="3" customWidth="1"/>
    <col min="7395" max="7395" width="8.7109375" style="3"/>
    <col min="7396" max="7396" width="16.42578125" style="3" customWidth="1"/>
    <col min="7397" max="7397" width="24.28515625" style="3" customWidth="1"/>
    <col min="7398" max="7638" width="8.7109375" style="3"/>
    <col min="7639" max="7639" width="32.7109375" style="3" customWidth="1"/>
    <col min="7640" max="7640" width="10.5703125" style="3" customWidth="1"/>
    <col min="7641" max="7641" width="19.140625" style="3" customWidth="1"/>
    <col min="7642" max="7642" width="17" style="3" customWidth="1"/>
    <col min="7643" max="7643" width="16.85546875" style="3" customWidth="1"/>
    <col min="7644" max="7644" width="16.42578125" style="3" customWidth="1"/>
    <col min="7645" max="7645" width="17.140625" style="3" customWidth="1"/>
    <col min="7646" max="7646" width="15.7109375" style="3" customWidth="1"/>
    <col min="7647" max="7647" width="16" style="3" customWidth="1"/>
    <col min="7648" max="7648" width="15.5703125" style="3" customWidth="1"/>
    <col min="7649" max="7649" width="14.42578125" style="3" customWidth="1"/>
    <col min="7650" max="7650" width="15.7109375" style="3" customWidth="1"/>
    <col min="7651" max="7651" width="8.7109375" style="3"/>
    <col min="7652" max="7652" width="16.42578125" style="3" customWidth="1"/>
    <col min="7653" max="7653" width="24.28515625" style="3" customWidth="1"/>
    <col min="7654" max="7894" width="8.7109375" style="3"/>
    <col min="7895" max="7895" width="32.7109375" style="3" customWidth="1"/>
    <col min="7896" max="7896" width="10.5703125" style="3" customWidth="1"/>
    <col min="7897" max="7897" width="19.140625" style="3" customWidth="1"/>
    <col min="7898" max="7898" width="17" style="3" customWidth="1"/>
    <col min="7899" max="7899" width="16.85546875" style="3" customWidth="1"/>
    <col min="7900" max="7900" width="16.42578125" style="3" customWidth="1"/>
    <col min="7901" max="7901" width="17.140625" style="3" customWidth="1"/>
    <col min="7902" max="7902" width="15.7109375" style="3" customWidth="1"/>
    <col min="7903" max="7903" width="16" style="3" customWidth="1"/>
    <col min="7904" max="7904" width="15.5703125" style="3" customWidth="1"/>
    <col min="7905" max="7905" width="14.42578125" style="3" customWidth="1"/>
    <col min="7906" max="7906" width="15.7109375" style="3" customWidth="1"/>
    <col min="7907" max="7907" width="8.7109375" style="3"/>
    <col min="7908" max="7908" width="16.42578125" style="3" customWidth="1"/>
    <col min="7909" max="7909" width="24.28515625" style="3" customWidth="1"/>
    <col min="7910" max="8150" width="8.7109375" style="3"/>
    <col min="8151" max="8151" width="32.7109375" style="3" customWidth="1"/>
    <col min="8152" max="8152" width="10.5703125" style="3" customWidth="1"/>
    <col min="8153" max="8153" width="19.140625" style="3" customWidth="1"/>
    <col min="8154" max="8154" width="17" style="3" customWidth="1"/>
    <col min="8155" max="8155" width="16.85546875" style="3" customWidth="1"/>
    <col min="8156" max="8156" width="16.42578125" style="3" customWidth="1"/>
    <col min="8157" max="8157" width="17.140625" style="3" customWidth="1"/>
    <col min="8158" max="8158" width="15.7109375" style="3" customWidth="1"/>
    <col min="8159" max="8159" width="16" style="3" customWidth="1"/>
    <col min="8160" max="8160" width="15.5703125" style="3" customWidth="1"/>
    <col min="8161" max="8161" width="14.42578125" style="3" customWidth="1"/>
    <col min="8162" max="8162" width="15.7109375" style="3" customWidth="1"/>
    <col min="8163" max="8163" width="8.7109375" style="3"/>
    <col min="8164" max="8164" width="16.42578125" style="3" customWidth="1"/>
    <col min="8165" max="8165" width="24.28515625" style="3" customWidth="1"/>
    <col min="8166" max="8406" width="8.7109375" style="3"/>
    <col min="8407" max="8407" width="32.7109375" style="3" customWidth="1"/>
    <col min="8408" max="8408" width="10.5703125" style="3" customWidth="1"/>
    <col min="8409" max="8409" width="19.140625" style="3" customWidth="1"/>
    <col min="8410" max="8410" width="17" style="3" customWidth="1"/>
    <col min="8411" max="8411" width="16.85546875" style="3" customWidth="1"/>
    <col min="8412" max="8412" width="16.42578125" style="3" customWidth="1"/>
    <col min="8413" max="8413" width="17.140625" style="3" customWidth="1"/>
    <col min="8414" max="8414" width="15.7109375" style="3" customWidth="1"/>
    <col min="8415" max="8415" width="16" style="3" customWidth="1"/>
    <col min="8416" max="8416" width="15.5703125" style="3" customWidth="1"/>
    <col min="8417" max="8417" width="14.42578125" style="3" customWidth="1"/>
    <col min="8418" max="8418" width="15.7109375" style="3" customWidth="1"/>
    <col min="8419" max="8419" width="8.7109375" style="3"/>
    <col min="8420" max="8420" width="16.42578125" style="3" customWidth="1"/>
    <col min="8421" max="8421" width="24.28515625" style="3" customWidth="1"/>
    <col min="8422" max="8662" width="8.7109375" style="3"/>
    <col min="8663" max="8663" width="32.7109375" style="3" customWidth="1"/>
    <col min="8664" max="8664" width="10.5703125" style="3" customWidth="1"/>
    <col min="8665" max="8665" width="19.140625" style="3" customWidth="1"/>
    <col min="8666" max="8666" width="17" style="3" customWidth="1"/>
    <col min="8667" max="8667" width="16.85546875" style="3" customWidth="1"/>
    <col min="8668" max="8668" width="16.42578125" style="3" customWidth="1"/>
    <col min="8669" max="8669" width="17.140625" style="3" customWidth="1"/>
    <col min="8670" max="8670" width="15.7109375" style="3" customWidth="1"/>
    <col min="8671" max="8671" width="16" style="3" customWidth="1"/>
    <col min="8672" max="8672" width="15.5703125" style="3" customWidth="1"/>
    <col min="8673" max="8673" width="14.42578125" style="3" customWidth="1"/>
    <col min="8674" max="8674" width="15.7109375" style="3" customWidth="1"/>
    <col min="8675" max="8675" width="8.7109375" style="3"/>
    <col min="8676" max="8676" width="16.42578125" style="3" customWidth="1"/>
    <col min="8677" max="8677" width="24.28515625" style="3" customWidth="1"/>
    <col min="8678" max="8918" width="8.7109375" style="3"/>
    <col min="8919" max="8919" width="32.7109375" style="3" customWidth="1"/>
    <col min="8920" max="8920" width="10.5703125" style="3" customWidth="1"/>
    <col min="8921" max="8921" width="19.140625" style="3" customWidth="1"/>
    <col min="8922" max="8922" width="17" style="3" customWidth="1"/>
    <col min="8923" max="8923" width="16.85546875" style="3" customWidth="1"/>
    <col min="8924" max="8924" width="16.42578125" style="3" customWidth="1"/>
    <col min="8925" max="8925" width="17.140625" style="3" customWidth="1"/>
    <col min="8926" max="8926" width="15.7109375" style="3" customWidth="1"/>
    <col min="8927" max="8927" width="16" style="3" customWidth="1"/>
    <col min="8928" max="8928" width="15.5703125" style="3" customWidth="1"/>
    <col min="8929" max="8929" width="14.42578125" style="3" customWidth="1"/>
    <col min="8930" max="8930" width="15.7109375" style="3" customWidth="1"/>
    <col min="8931" max="8931" width="8.7109375" style="3"/>
    <col min="8932" max="8932" width="16.42578125" style="3" customWidth="1"/>
    <col min="8933" max="8933" width="24.28515625" style="3" customWidth="1"/>
    <col min="8934" max="9174" width="8.7109375" style="3"/>
    <col min="9175" max="9175" width="32.7109375" style="3" customWidth="1"/>
    <col min="9176" max="9176" width="10.5703125" style="3" customWidth="1"/>
    <col min="9177" max="9177" width="19.140625" style="3" customWidth="1"/>
    <col min="9178" max="9178" width="17" style="3" customWidth="1"/>
    <col min="9179" max="9179" width="16.85546875" style="3" customWidth="1"/>
    <col min="9180" max="9180" width="16.42578125" style="3" customWidth="1"/>
    <col min="9181" max="9181" width="17.140625" style="3" customWidth="1"/>
    <col min="9182" max="9182" width="15.7109375" style="3" customWidth="1"/>
    <col min="9183" max="9183" width="16" style="3" customWidth="1"/>
    <col min="9184" max="9184" width="15.5703125" style="3" customWidth="1"/>
    <col min="9185" max="9185" width="14.42578125" style="3" customWidth="1"/>
    <col min="9186" max="9186" width="15.7109375" style="3" customWidth="1"/>
    <col min="9187" max="9187" width="8.7109375" style="3"/>
    <col min="9188" max="9188" width="16.42578125" style="3" customWidth="1"/>
    <col min="9189" max="9189" width="24.28515625" style="3" customWidth="1"/>
    <col min="9190" max="9430" width="8.7109375" style="3"/>
    <col min="9431" max="9431" width="32.7109375" style="3" customWidth="1"/>
    <col min="9432" max="9432" width="10.5703125" style="3" customWidth="1"/>
    <col min="9433" max="9433" width="19.140625" style="3" customWidth="1"/>
    <col min="9434" max="9434" width="17" style="3" customWidth="1"/>
    <col min="9435" max="9435" width="16.85546875" style="3" customWidth="1"/>
    <col min="9436" max="9436" width="16.42578125" style="3" customWidth="1"/>
    <col min="9437" max="9437" width="17.140625" style="3" customWidth="1"/>
    <col min="9438" max="9438" width="15.7109375" style="3" customWidth="1"/>
    <col min="9439" max="9439" width="16" style="3" customWidth="1"/>
    <col min="9440" max="9440" width="15.5703125" style="3" customWidth="1"/>
    <col min="9441" max="9441" width="14.42578125" style="3" customWidth="1"/>
    <col min="9442" max="9442" width="15.7109375" style="3" customWidth="1"/>
    <col min="9443" max="9443" width="8.7109375" style="3"/>
    <col min="9444" max="9444" width="16.42578125" style="3" customWidth="1"/>
    <col min="9445" max="9445" width="24.28515625" style="3" customWidth="1"/>
    <col min="9446" max="9686" width="8.7109375" style="3"/>
    <col min="9687" max="9687" width="32.7109375" style="3" customWidth="1"/>
    <col min="9688" max="9688" width="10.5703125" style="3" customWidth="1"/>
    <col min="9689" max="9689" width="19.140625" style="3" customWidth="1"/>
    <col min="9690" max="9690" width="17" style="3" customWidth="1"/>
    <col min="9691" max="9691" width="16.85546875" style="3" customWidth="1"/>
    <col min="9692" max="9692" width="16.42578125" style="3" customWidth="1"/>
    <col min="9693" max="9693" width="17.140625" style="3" customWidth="1"/>
    <col min="9694" max="9694" width="15.7109375" style="3" customWidth="1"/>
    <col min="9695" max="9695" width="16" style="3" customWidth="1"/>
    <col min="9696" max="9696" width="15.5703125" style="3" customWidth="1"/>
    <col min="9697" max="9697" width="14.42578125" style="3" customWidth="1"/>
    <col min="9698" max="9698" width="15.7109375" style="3" customWidth="1"/>
    <col min="9699" max="9699" width="8.7109375" style="3"/>
    <col min="9700" max="9700" width="16.42578125" style="3" customWidth="1"/>
    <col min="9701" max="9701" width="24.28515625" style="3" customWidth="1"/>
    <col min="9702" max="9942" width="8.7109375" style="3"/>
    <col min="9943" max="9943" width="32.7109375" style="3" customWidth="1"/>
    <col min="9944" max="9944" width="10.5703125" style="3" customWidth="1"/>
    <col min="9945" max="9945" width="19.140625" style="3" customWidth="1"/>
    <col min="9946" max="9946" width="17" style="3" customWidth="1"/>
    <col min="9947" max="9947" width="16.85546875" style="3" customWidth="1"/>
    <col min="9948" max="9948" width="16.42578125" style="3" customWidth="1"/>
    <col min="9949" max="9949" width="17.140625" style="3" customWidth="1"/>
    <col min="9950" max="9950" width="15.7109375" style="3" customWidth="1"/>
    <col min="9951" max="9951" width="16" style="3" customWidth="1"/>
    <col min="9952" max="9952" width="15.5703125" style="3" customWidth="1"/>
    <col min="9953" max="9953" width="14.42578125" style="3" customWidth="1"/>
    <col min="9954" max="9954" width="15.7109375" style="3" customWidth="1"/>
    <col min="9955" max="9955" width="8.7109375" style="3"/>
    <col min="9956" max="9956" width="16.42578125" style="3" customWidth="1"/>
    <col min="9957" max="9957" width="24.28515625" style="3" customWidth="1"/>
    <col min="9958" max="10198" width="8.7109375" style="3"/>
    <col min="10199" max="10199" width="32.7109375" style="3" customWidth="1"/>
    <col min="10200" max="10200" width="10.5703125" style="3" customWidth="1"/>
    <col min="10201" max="10201" width="19.140625" style="3" customWidth="1"/>
    <col min="10202" max="10202" width="17" style="3" customWidth="1"/>
    <col min="10203" max="10203" width="16.85546875" style="3" customWidth="1"/>
    <col min="10204" max="10204" width="16.42578125" style="3" customWidth="1"/>
    <col min="10205" max="10205" width="17.140625" style="3" customWidth="1"/>
    <col min="10206" max="10206" width="15.7109375" style="3" customWidth="1"/>
    <col min="10207" max="10207" width="16" style="3" customWidth="1"/>
    <col min="10208" max="10208" width="15.5703125" style="3" customWidth="1"/>
    <col min="10209" max="10209" width="14.42578125" style="3" customWidth="1"/>
    <col min="10210" max="10210" width="15.7109375" style="3" customWidth="1"/>
    <col min="10211" max="10211" width="8.7109375" style="3"/>
    <col min="10212" max="10212" width="16.42578125" style="3" customWidth="1"/>
    <col min="10213" max="10213" width="24.28515625" style="3" customWidth="1"/>
    <col min="10214" max="10454" width="8.7109375" style="3"/>
    <col min="10455" max="10455" width="32.7109375" style="3" customWidth="1"/>
    <col min="10456" max="10456" width="10.5703125" style="3" customWidth="1"/>
    <col min="10457" max="10457" width="19.140625" style="3" customWidth="1"/>
    <col min="10458" max="10458" width="17" style="3" customWidth="1"/>
    <col min="10459" max="10459" width="16.85546875" style="3" customWidth="1"/>
    <col min="10460" max="10460" width="16.42578125" style="3" customWidth="1"/>
    <col min="10461" max="10461" width="17.140625" style="3" customWidth="1"/>
    <col min="10462" max="10462" width="15.7109375" style="3" customWidth="1"/>
    <col min="10463" max="10463" width="16" style="3" customWidth="1"/>
    <col min="10464" max="10464" width="15.5703125" style="3" customWidth="1"/>
    <col min="10465" max="10465" width="14.42578125" style="3" customWidth="1"/>
    <col min="10466" max="10466" width="15.7109375" style="3" customWidth="1"/>
    <col min="10467" max="10467" width="8.7109375" style="3"/>
    <col min="10468" max="10468" width="16.42578125" style="3" customWidth="1"/>
    <col min="10469" max="10469" width="24.28515625" style="3" customWidth="1"/>
    <col min="10470" max="10710" width="8.7109375" style="3"/>
    <col min="10711" max="10711" width="32.7109375" style="3" customWidth="1"/>
    <col min="10712" max="10712" width="10.5703125" style="3" customWidth="1"/>
    <col min="10713" max="10713" width="19.140625" style="3" customWidth="1"/>
    <col min="10714" max="10714" width="17" style="3" customWidth="1"/>
    <col min="10715" max="10715" width="16.85546875" style="3" customWidth="1"/>
    <col min="10716" max="10716" width="16.42578125" style="3" customWidth="1"/>
    <col min="10717" max="10717" width="17.140625" style="3" customWidth="1"/>
    <col min="10718" max="10718" width="15.7109375" style="3" customWidth="1"/>
    <col min="10719" max="10719" width="16" style="3" customWidth="1"/>
    <col min="10720" max="10720" width="15.5703125" style="3" customWidth="1"/>
    <col min="10721" max="10721" width="14.42578125" style="3" customWidth="1"/>
    <col min="10722" max="10722" width="15.7109375" style="3" customWidth="1"/>
    <col min="10723" max="10723" width="8.7109375" style="3"/>
    <col min="10724" max="10724" width="16.42578125" style="3" customWidth="1"/>
    <col min="10725" max="10725" width="24.28515625" style="3" customWidth="1"/>
    <col min="10726" max="10966" width="8.7109375" style="3"/>
    <col min="10967" max="10967" width="32.7109375" style="3" customWidth="1"/>
    <col min="10968" max="10968" width="10.5703125" style="3" customWidth="1"/>
    <col min="10969" max="10969" width="19.140625" style="3" customWidth="1"/>
    <col min="10970" max="10970" width="17" style="3" customWidth="1"/>
    <col min="10971" max="10971" width="16.85546875" style="3" customWidth="1"/>
    <col min="10972" max="10972" width="16.42578125" style="3" customWidth="1"/>
    <col min="10973" max="10973" width="17.140625" style="3" customWidth="1"/>
    <col min="10974" max="10974" width="15.7109375" style="3" customWidth="1"/>
    <col min="10975" max="10975" width="16" style="3" customWidth="1"/>
    <col min="10976" max="10976" width="15.5703125" style="3" customWidth="1"/>
    <col min="10977" max="10977" width="14.42578125" style="3" customWidth="1"/>
    <col min="10978" max="10978" width="15.7109375" style="3" customWidth="1"/>
    <col min="10979" max="10979" width="8.7109375" style="3"/>
    <col min="10980" max="10980" width="16.42578125" style="3" customWidth="1"/>
    <col min="10981" max="10981" width="24.28515625" style="3" customWidth="1"/>
    <col min="10982" max="11222" width="8.7109375" style="3"/>
    <col min="11223" max="11223" width="32.7109375" style="3" customWidth="1"/>
    <col min="11224" max="11224" width="10.5703125" style="3" customWidth="1"/>
    <col min="11225" max="11225" width="19.140625" style="3" customWidth="1"/>
    <col min="11226" max="11226" width="17" style="3" customWidth="1"/>
    <col min="11227" max="11227" width="16.85546875" style="3" customWidth="1"/>
    <col min="11228" max="11228" width="16.42578125" style="3" customWidth="1"/>
    <col min="11229" max="11229" width="17.140625" style="3" customWidth="1"/>
    <col min="11230" max="11230" width="15.7109375" style="3" customWidth="1"/>
    <col min="11231" max="11231" width="16" style="3" customWidth="1"/>
    <col min="11232" max="11232" width="15.5703125" style="3" customWidth="1"/>
    <col min="11233" max="11233" width="14.42578125" style="3" customWidth="1"/>
    <col min="11234" max="11234" width="15.7109375" style="3" customWidth="1"/>
    <col min="11235" max="11235" width="8.7109375" style="3"/>
    <col min="11236" max="11236" width="16.42578125" style="3" customWidth="1"/>
    <col min="11237" max="11237" width="24.28515625" style="3" customWidth="1"/>
    <col min="11238" max="11478" width="8.7109375" style="3"/>
    <col min="11479" max="11479" width="32.7109375" style="3" customWidth="1"/>
    <col min="11480" max="11480" width="10.5703125" style="3" customWidth="1"/>
    <col min="11481" max="11481" width="19.140625" style="3" customWidth="1"/>
    <col min="11482" max="11482" width="17" style="3" customWidth="1"/>
    <col min="11483" max="11483" width="16.85546875" style="3" customWidth="1"/>
    <col min="11484" max="11484" width="16.42578125" style="3" customWidth="1"/>
    <col min="11485" max="11485" width="17.140625" style="3" customWidth="1"/>
    <col min="11486" max="11486" width="15.7109375" style="3" customWidth="1"/>
    <col min="11487" max="11487" width="16" style="3" customWidth="1"/>
    <col min="11488" max="11488" width="15.5703125" style="3" customWidth="1"/>
    <col min="11489" max="11489" width="14.42578125" style="3" customWidth="1"/>
    <col min="11490" max="11490" width="15.7109375" style="3" customWidth="1"/>
    <col min="11491" max="11491" width="8.7109375" style="3"/>
    <col min="11492" max="11492" width="16.42578125" style="3" customWidth="1"/>
    <col min="11493" max="11493" width="24.28515625" style="3" customWidth="1"/>
    <col min="11494" max="11734" width="8.7109375" style="3"/>
    <col min="11735" max="11735" width="32.7109375" style="3" customWidth="1"/>
    <col min="11736" max="11736" width="10.5703125" style="3" customWidth="1"/>
    <col min="11737" max="11737" width="19.140625" style="3" customWidth="1"/>
    <col min="11738" max="11738" width="17" style="3" customWidth="1"/>
    <col min="11739" max="11739" width="16.85546875" style="3" customWidth="1"/>
    <col min="11740" max="11740" width="16.42578125" style="3" customWidth="1"/>
    <col min="11741" max="11741" width="17.140625" style="3" customWidth="1"/>
    <col min="11742" max="11742" width="15.7109375" style="3" customWidth="1"/>
    <col min="11743" max="11743" width="16" style="3" customWidth="1"/>
    <col min="11744" max="11744" width="15.5703125" style="3" customWidth="1"/>
    <col min="11745" max="11745" width="14.42578125" style="3" customWidth="1"/>
    <col min="11746" max="11746" width="15.7109375" style="3" customWidth="1"/>
    <col min="11747" max="11747" width="8.7109375" style="3"/>
    <col min="11748" max="11748" width="16.42578125" style="3" customWidth="1"/>
    <col min="11749" max="11749" width="24.28515625" style="3" customWidth="1"/>
    <col min="11750" max="11990" width="8.7109375" style="3"/>
    <col min="11991" max="11991" width="32.7109375" style="3" customWidth="1"/>
    <col min="11992" max="11992" width="10.5703125" style="3" customWidth="1"/>
    <col min="11993" max="11993" width="19.140625" style="3" customWidth="1"/>
    <col min="11994" max="11994" width="17" style="3" customWidth="1"/>
    <col min="11995" max="11995" width="16.85546875" style="3" customWidth="1"/>
    <col min="11996" max="11996" width="16.42578125" style="3" customWidth="1"/>
    <col min="11997" max="11997" width="17.140625" style="3" customWidth="1"/>
    <col min="11998" max="11998" width="15.7109375" style="3" customWidth="1"/>
    <col min="11999" max="11999" width="16" style="3" customWidth="1"/>
    <col min="12000" max="12000" width="15.5703125" style="3" customWidth="1"/>
    <col min="12001" max="12001" width="14.42578125" style="3" customWidth="1"/>
    <col min="12002" max="12002" width="15.7109375" style="3" customWidth="1"/>
    <col min="12003" max="12003" width="8.7109375" style="3"/>
    <col min="12004" max="12004" width="16.42578125" style="3" customWidth="1"/>
    <col min="12005" max="12005" width="24.28515625" style="3" customWidth="1"/>
    <col min="12006" max="12246" width="8.7109375" style="3"/>
    <col min="12247" max="12247" width="32.7109375" style="3" customWidth="1"/>
    <col min="12248" max="12248" width="10.5703125" style="3" customWidth="1"/>
    <col min="12249" max="12249" width="19.140625" style="3" customWidth="1"/>
    <col min="12250" max="12250" width="17" style="3" customWidth="1"/>
    <col min="12251" max="12251" width="16.85546875" style="3" customWidth="1"/>
    <col min="12252" max="12252" width="16.42578125" style="3" customWidth="1"/>
    <col min="12253" max="12253" width="17.140625" style="3" customWidth="1"/>
    <col min="12254" max="12254" width="15.7109375" style="3" customWidth="1"/>
    <col min="12255" max="12255" width="16" style="3" customWidth="1"/>
    <col min="12256" max="12256" width="15.5703125" style="3" customWidth="1"/>
    <col min="12257" max="12257" width="14.42578125" style="3" customWidth="1"/>
    <col min="12258" max="12258" width="15.7109375" style="3" customWidth="1"/>
    <col min="12259" max="12259" width="8.7109375" style="3"/>
    <col min="12260" max="12260" width="16.42578125" style="3" customWidth="1"/>
    <col min="12261" max="12261" width="24.28515625" style="3" customWidth="1"/>
    <col min="12262" max="12502" width="8.7109375" style="3"/>
    <col min="12503" max="12503" width="32.7109375" style="3" customWidth="1"/>
    <col min="12504" max="12504" width="10.5703125" style="3" customWidth="1"/>
    <col min="12505" max="12505" width="19.140625" style="3" customWidth="1"/>
    <col min="12506" max="12506" width="17" style="3" customWidth="1"/>
    <col min="12507" max="12507" width="16.85546875" style="3" customWidth="1"/>
    <col min="12508" max="12508" width="16.42578125" style="3" customWidth="1"/>
    <col min="12509" max="12509" width="17.140625" style="3" customWidth="1"/>
    <col min="12510" max="12510" width="15.7109375" style="3" customWidth="1"/>
    <col min="12511" max="12511" width="16" style="3" customWidth="1"/>
    <col min="12512" max="12512" width="15.5703125" style="3" customWidth="1"/>
    <col min="12513" max="12513" width="14.42578125" style="3" customWidth="1"/>
    <col min="12514" max="12514" width="15.7109375" style="3" customWidth="1"/>
    <col min="12515" max="12515" width="8.7109375" style="3"/>
    <col min="12516" max="12516" width="16.42578125" style="3" customWidth="1"/>
    <col min="12517" max="12517" width="24.28515625" style="3" customWidth="1"/>
    <col min="12518" max="12758" width="8.7109375" style="3"/>
    <col min="12759" max="12759" width="32.7109375" style="3" customWidth="1"/>
    <col min="12760" max="12760" width="10.5703125" style="3" customWidth="1"/>
    <col min="12761" max="12761" width="19.140625" style="3" customWidth="1"/>
    <col min="12762" max="12762" width="17" style="3" customWidth="1"/>
    <col min="12763" max="12763" width="16.85546875" style="3" customWidth="1"/>
    <col min="12764" max="12764" width="16.42578125" style="3" customWidth="1"/>
    <col min="12765" max="12765" width="17.140625" style="3" customWidth="1"/>
    <col min="12766" max="12766" width="15.7109375" style="3" customWidth="1"/>
    <col min="12767" max="12767" width="16" style="3" customWidth="1"/>
    <col min="12768" max="12768" width="15.5703125" style="3" customWidth="1"/>
    <col min="12769" max="12769" width="14.42578125" style="3" customWidth="1"/>
    <col min="12770" max="12770" width="15.7109375" style="3" customWidth="1"/>
    <col min="12771" max="12771" width="8.7109375" style="3"/>
    <col min="12772" max="12772" width="16.42578125" style="3" customWidth="1"/>
    <col min="12773" max="12773" width="24.28515625" style="3" customWidth="1"/>
    <col min="12774" max="13014" width="8.7109375" style="3"/>
    <col min="13015" max="13015" width="32.7109375" style="3" customWidth="1"/>
    <col min="13016" max="13016" width="10.5703125" style="3" customWidth="1"/>
    <col min="13017" max="13017" width="19.140625" style="3" customWidth="1"/>
    <col min="13018" max="13018" width="17" style="3" customWidth="1"/>
    <col min="13019" max="13019" width="16.85546875" style="3" customWidth="1"/>
    <col min="13020" max="13020" width="16.42578125" style="3" customWidth="1"/>
    <col min="13021" max="13021" width="17.140625" style="3" customWidth="1"/>
    <col min="13022" max="13022" width="15.7109375" style="3" customWidth="1"/>
    <col min="13023" max="13023" width="16" style="3" customWidth="1"/>
    <col min="13024" max="13024" width="15.5703125" style="3" customWidth="1"/>
    <col min="13025" max="13025" width="14.42578125" style="3" customWidth="1"/>
    <col min="13026" max="13026" width="15.7109375" style="3" customWidth="1"/>
    <col min="13027" max="13027" width="8.7109375" style="3"/>
    <col min="13028" max="13028" width="16.42578125" style="3" customWidth="1"/>
    <col min="13029" max="13029" width="24.28515625" style="3" customWidth="1"/>
    <col min="13030" max="13270" width="8.7109375" style="3"/>
    <col min="13271" max="13271" width="32.7109375" style="3" customWidth="1"/>
    <col min="13272" max="13272" width="10.5703125" style="3" customWidth="1"/>
    <col min="13273" max="13273" width="19.140625" style="3" customWidth="1"/>
    <col min="13274" max="13274" width="17" style="3" customWidth="1"/>
    <col min="13275" max="13275" width="16.85546875" style="3" customWidth="1"/>
    <col min="13276" max="13276" width="16.42578125" style="3" customWidth="1"/>
    <col min="13277" max="13277" width="17.140625" style="3" customWidth="1"/>
    <col min="13278" max="13278" width="15.7109375" style="3" customWidth="1"/>
    <col min="13279" max="13279" width="16" style="3" customWidth="1"/>
    <col min="13280" max="13280" width="15.5703125" style="3" customWidth="1"/>
    <col min="13281" max="13281" width="14.42578125" style="3" customWidth="1"/>
    <col min="13282" max="13282" width="15.7109375" style="3" customWidth="1"/>
    <col min="13283" max="13283" width="8.7109375" style="3"/>
    <col min="13284" max="13284" width="16.42578125" style="3" customWidth="1"/>
    <col min="13285" max="13285" width="24.28515625" style="3" customWidth="1"/>
    <col min="13286" max="13526" width="8.7109375" style="3"/>
    <col min="13527" max="13527" width="32.7109375" style="3" customWidth="1"/>
    <col min="13528" max="13528" width="10.5703125" style="3" customWidth="1"/>
    <col min="13529" max="13529" width="19.140625" style="3" customWidth="1"/>
    <col min="13530" max="13530" width="17" style="3" customWidth="1"/>
    <col min="13531" max="13531" width="16.85546875" style="3" customWidth="1"/>
    <col min="13532" max="13532" width="16.42578125" style="3" customWidth="1"/>
    <col min="13533" max="13533" width="17.140625" style="3" customWidth="1"/>
    <col min="13534" max="13534" width="15.7109375" style="3" customWidth="1"/>
    <col min="13535" max="13535" width="16" style="3" customWidth="1"/>
    <col min="13536" max="13536" width="15.5703125" style="3" customWidth="1"/>
    <col min="13537" max="13537" width="14.42578125" style="3" customWidth="1"/>
    <col min="13538" max="13538" width="15.7109375" style="3" customWidth="1"/>
    <col min="13539" max="13539" width="8.7109375" style="3"/>
    <col min="13540" max="13540" width="16.42578125" style="3" customWidth="1"/>
    <col min="13541" max="13541" width="24.28515625" style="3" customWidth="1"/>
    <col min="13542" max="13782" width="8.7109375" style="3"/>
    <col min="13783" max="13783" width="32.7109375" style="3" customWidth="1"/>
    <col min="13784" max="13784" width="10.5703125" style="3" customWidth="1"/>
    <col min="13785" max="13785" width="19.140625" style="3" customWidth="1"/>
    <col min="13786" max="13786" width="17" style="3" customWidth="1"/>
    <col min="13787" max="13787" width="16.85546875" style="3" customWidth="1"/>
    <col min="13788" max="13788" width="16.42578125" style="3" customWidth="1"/>
    <col min="13789" max="13789" width="17.140625" style="3" customWidth="1"/>
    <col min="13790" max="13790" width="15.7109375" style="3" customWidth="1"/>
    <col min="13791" max="13791" width="16" style="3" customWidth="1"/>
    <col min="13792" max="13792" width="15.5703125" style="3" customWidth="1"/>
    <col min="13793" max="13793" width="14.42578125" style="3" customWidth="1"/>
    <col min="13794" max="13794" width="15.7109375" style="3" customWidth="1"/>
    <col min="13795" max="13795" width="8.7109375" style="3"/>
    <col min="13796" max="13796" width="16.42578125" style="3" customWidth="1"/>
    <col min="13797" max="13797" width="24.28515625" style="3" customWidth="1"/>
    <col min="13798" max="14038" width="8.7109375" style="3"/>
    <col min="14039" max="14039" width="32.7109375" style="3" customWidth="1"/>
    <col min="14040" max="14040" width="10.5703125" style="3" customWidth="1"/>
    <col min="14041" max="14041" width="19.140625" style="3" customWidth="1"/>
    <col min="14042" max="14042" width="17" style="3" customWidth="1"/>
    <col min="14043" max="14043" width="16.85546875" style="3" customWidth="1"/>
    <col min="14044" max="14044" width="16.42578125" style="3" customWidth="1"/>
    <col min="14045" max="14045" width="17.140625" style="3" customWidth="1"/>
    <col min="14046" max="14046" width="15.7109375" style="3" customWidth="1"/>
    <col min="14047" max="14047" width="16" style="3" customWidth="1"/>
    <col min="14048" max="14048" width="15.5703125" style="3" customWidth="1"/>
    <col min="14049" max="14049" width="14.42578125" style="3" customWidth="1"/>
    <col min="14050" max="14050" width="15.7109375" style="3" customWidth="1"/>
    <col min="14051" max="14051" width="8.7109375" style="3"/>
    <col min="14052" max="14052" width="16.42578125" style="3" customWidth="1"/>
    <col min="14053" max="14053" width="24.28515625" style="3" customWidth="1"/>
    <col min="14054" max="14294" width="8.7109375" style="3"/>
    <col min="14295" max="14295" width="32.7109375" style="3" customWidth="1"/>
    <col min="14296" max="14296" width="10.5703125" style="3" customWidth="1"/>
    <col min="14297" max="14297" width="19.140625" style="3" customWidth="1"/>
    <col min="14298" max="14298" width="17" style="3" customWidth="1"/>
    <col min="14299" max="14299" width="16.85546875" style="3" customWidth="1"/>
    <col min="14300" max="14300" width="16.42578125" style="3" customWidth="1"/>
    <col min="14301" max="14301" width="17.140625" style="3" customWidth="1"/>
    <col min="14302" max="14302" width="15.7109375" style="3" customWidth="1"/>
    <col min="14303" max="14303" width="16" style="3" customWidth="1"/>
    <col min="14304" max="14304" width="15.5703125" style="3" customWidth="1"/>
    <col min="14305" max="14305" width="14.42578125" style="3" customWidth="1"/>
    <col min="14306" max="14306" width="15.7109375" style="3" customWidth="1"/>
    <col min="14307" max="14307" width="8.7109375" style="3"/>
    <col min="14308" max="14308" width="16.42578125" style="3" customWidth="1"/>
    <col min="14309" max="14309" width="24.28515625" style="3" customWidth="1"/>
    <col min="14310" max="14550" width="8.7109375" style="3"/>
    <col min="14551" max="14551" width="32.7109375" style="3" customWidth="1"/>
    <col min="14552" max="14552" width="10.5703125" style="3" customWidth="1"/>
    <col min="14553" max="14553" width="19.140625" style="3" customWidth="1"/>
    <col min="14554" max="14554" width="17" style="3" customWidth="1"/>
    <col min="14555" max="14555" width="16.85546875" style="3" customWidth="1"/>
    <col min="14556" max="14556" width="16.42578125" style="3" customWidth="1"/>
    <col min="14557" max="14557" width="17.140625" style="3" customWidth="1"/>
    <col min="14558" max="14558" width="15.7109375" style="3" customWidth="1"/>
    <col min="14559" max="14559" width="16" style="3" customWidth="1"/>
    <col min="14560" max="14560" width="15.5703125" style="3" customWidth="1"/>
    <col min="14561" max="14561" width="14.42578125" style="3" customWidth="1"/>
    <col min="14562" max="14562" width="15.7109375" style="3" customWidth="1"/>
    <col min="14563" max="14563" width="8.7109375" style="3"/>
    <col min="14564" max="14564" width="16.42578125" style="3" customWidth="1"/>
    <col min="14565" max="14565" width="24.28515625" style="3" customWidth="1"/>
    <col min="14566" max="14806" width="8.7109375" style="3"/>
    <col min="14807" max="14807" width="32.7109375" style="3" customWidth="1"/>
    <col min="14808" max="14808" width="10.5703125" style="3" customWidth="1"/>
    <col min="14809" max="14809" width="19.140625" style="3" customWidth="1"/>
    <col min="14810" max="14810" width="17" style="3" customWidth="1"/>
    <col min="14811" max="14811" width="16.85546875" style="3" customWidth="1"/>
    <col min="14812" max="14812" width="16.42578125" style="3" customWidth="1"/>
    <col min="14813" max="14813" width="17.140625" style="3" customWidth="1"/>
    <col min="14814" max="14814" width="15.7109375" style="3" customWidth="1"/>
    <col min="14815" max="14815" width="16" style="3" customWidth="1"/>
    <col min="14816" max="14816" width="15.5703125" style="3" customWidth="1"/>
    <col min="14817" max="14817" width="14.42578125" style="3" customWidth="1"/>
    <col min="14818" max="14818" width="15.7109375" style="3" customWidth="1"/>
    <col min="14819" max="14819" width="8.7109375" style="3"/>
    <col min="14820" max="14820" width="16.42578125" style="3" customWidth="1"/>
    <col min="14821" max="14821" width="24.28515625" style="3" customWidth="1"/>
    <col min="14822" max="15062" width="8.7109375" style="3"/>
    <col min="15063" max="15063" width="32.7109375" style="3" customWidth="1"/>
    <col min="15064" max="15064" width="10.5703125" style="3" customWidth="1"/>
    <col min="15065" max="15065" width="19.140625" style="3" customWidth="1"/>
    <col min="15066" max="15066" width="17" style="3" customWidth="1"/>
    <col min="15067" max="15067" width="16.85546875" style="3" customWidth="1"/>
    <col min="15068" max="15068" width="16.42578125" style="3" customWidth="1"/>
    <col min="15069" max="15069" width="17.140625" style="3" customWidth="1"/>
    <col min="15070" max="15070" width="15.7109375" style="3" customWidth="1"/>
    <col min="15071" max="15071" width="16" style="3" customWidth="1"/>
    <col min="15072" max="15072" width="15.5703125" style="3" customWidth="1"/>
    <col min="15073" max="15073" width="14.42578125" style="3" customWidth="1"/>
    <col min="15074" max="15074" width="15.7109375" style="3" customWidth="1"/>
    <col min="15075" max="15075" width="8.7109375" style="3"/>
    <col min="15076" max="15076" width="16.42578125" style="3" customWidth="1"/>
    <col min="15077" max="15077" width="24.28515625" style="3" customWidth="1"/>
    <col min="15078" max="15318" width="8.7109375" style="3"/>
    <col min="15319" max="15319" width="32.7109375" style="3" customWidth="1"/>
    <col min="15320" max="15320" width="10.5703125" style="3" customWidth="1"/>
    <col min="15321" max="15321" width="19.140625" style="3" customWidth="1"/>
    <col min="15322" max="15322" width="17" style="3" customWidth="1"/>
    <col min="15323" max="15323" width="16.85546875" style="3" customWidth="1"/>
    <col min="15324" max="15324" width="16.42578125" style="3" customWidth="1"/>
    <col min="15325" max="15325" width="17.140625" style="3" customWidth="1"/>
    <col min="15326" max="15326" width="15.7109375" style="3" customWidth="1"/>
    <col min="15327" max="15327" width="16" style="3" customWidth="1"/>
    <col min="15328" max="15328" width="15.5703125" style="3" customWidth="1"/>
    <col min="15329" max="15329" width="14.42578125" style="3" customWidth="1"/>
    <col min="15330" max="15330" width="15.7109375" style="3" customWidth="1"/>
    <col min="15331" max="15331" width="8.7109375" style="3"/>
    <col min="15332" max="15332" width="16.42578125" style="3" customWidth="1"/>
    <col min="15333" max="15333" width="24.28515625" style="3" customWidth="1"/>
    <col min="15334" max="15574" width="8.7109375" style="3"/>
    <col min="15575" max="15575" width="32.7109375" style="3" customWidth="1"/>
    <col min="15576" max="15576" width="10.5703125" style="3" customWidth="1"/>
    <col min="15577" max="15577" width="19.140625" style="3" customWidth="1"/>
    <col min="15578" max="15578" width="17" style="3" customWidth="1"/>
    <col min="15579" max="15579" width="16.85546875" style="3" customWidth="1"/>
    <col min="15580" max="15580" width="16.42578125" style="3" customWidth="1"/>
    <col min="15581" max="15581" width="17.140625" style="3" customWidth="1"/>
    <col min="15582" max="15582" width="15.7109375" style="3" customWidth="1"/>
    <col min="15583" max="15583" width="16" style="3" customWidth="1"/>
    <col min="15584" max="15584" width="15.5703125" style="3" customWidth="1"/>
    <col min="15585" max="15585" width="14.42578125" style="3" customWidth="1"/>
    <col min="15586" max="15586" width="15.7109375" style="3" customWidth="1"/>
    <col min="15587" max="15587" width="8.7109375" style="3"/>
    <col min="15588" max="15588" width="16.42578125" style="3" customWidth="1"/>
    <col min="15589" max="15589" width="24.28515625" style="3" customWidth="1"/>
    <col min="15590" max="15830" width="8.7109375" style="3"/>
    <col min="15831" max="15831" width="32.7109375" style="3" customWidth="1"/>
    <col min="15832" max="15832" width="10.5703125" style="3" customWidth="1"/>
    <col min="15833" max="15833" width="19.140625" style="3" customWidth="1"/>
    <col min="15834" max="15834" width="17" style="3" customWidth="1"/>
    <col min="15835" max="15835" width="16.85546875" style="3" customWidth="1"/>
    <col min="15836" max="15836" width="16.42578125" style="3" customWidth="1"/>
    <col min="15837" max="15837" width="17.140625" style="3" customWidth="1"/>
    <col min="15838" max="15838" width="15.7109375" style="3" customWidth="1"/>
    <col min="15839" max="15839" width="16" style="3" customWidth="1"/>
    <col min="15840" max="15840" width="15.5703125" style="3" customWidth="1"/>
    <col min="15841" max="15841" width="14.42578125" style="3" customWidth="1"/>
    <col min="15842" max="15842" width="15.7109375" style="3" customWidth="1"/>
    <col min="15843" max="15843" width="8.7109375" style="3"/>
    <col min="15844" max="15844" width="16.42578125" style="3" customWidth="1"/>
    <col min="15845" max="15845" width="24.28515625" style="3" customWidth="1"/>
    <col min="15846" max="16086" width="8.7109375" style="3"/>
    <col min="16087" max="16087" width="32.7109375" style="3" customWidth="1"/>
    <col min="16088" max="16088" width="10.5703125" style="3" customWidth="1"/>
    <col min="16089" max="16089" width="19.140625" style="3" customWidth="1"/>
    <col min="16090" max="16090" width="17" style="3" customWidth="1"/>
    <col min="16091" max="16091" width="16.85546875" style="3" customWidth="1"/>
    <col min="16092" max="16092" width="16.42578125" style="3" customWidth="1"/>
    <col min="16093" max="16093" width="17.140625" style="3" customWidth="1"/>
    <col min="16094" max="16094" width="15.7109375" style="3" customWidth="1"/>
    <col min="16095" max="16095" width="16" style="3" customWidth="1"/>
    <col min="16096" max="16096" width="15.5703125" style="3" customWidth="1"/>
    <col min="16097" max="16097" width="14.42578125" style="3" customWidth="1"/>
    <col min="16098" max="16098" width="15.7109375" style="3" customWidth="1"/>
    <col min="16099" max="16099" width="8.7109375" style="3"/>
    <col min="16100" max="16100" width="16.42578125" style="3" customWidth="1"/>
    <col min="16101" max="16101" width="24.28515625" style="3" customWidth="1"/>
    <col min="16102" max="16381" width="8.7109375" style="3"/>
    <col min="16382" max="16384" width="8.7109375" style="3" customWidth="1"/>
  </cols>
  <sheetData>
    <row r="1" spans="2:13" ht="15.75" thickBot="1" x14ac:dyDescent="0.3"/>
    <row r="2" spans="2:13" ht="50.1" customHeight="1" thickBot="1" x14ac:dyDescent="0.3">
      <c r="B2" s="92" t="s">
        <v>141</v>
      </c>
      <c r="C2" s="93"/>
      <c r="D2" s="93"/>
      <c r="E2" s="93"/>
      <c r="F2" s="93"/>
      <c r="G2" s="93"/>
      <c r="H2" s="93"/>
      <c r="I2" s="93"/>
      <c r="J2" s="93"/>
      <c r="K2" s="93"/>
      <c r="L2" s="94"/>
    </row>
    <row r="3" spans="2:13" ht="6" customHeight="1" thickBot="1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3" s="2" customFormat="1" ht="30" customHeight="1" thickBot="1" x14ac:dyDescent="0.3">
      <c r="B4" s="13" t="s">
        <v>0</v>
      </c>
      <c r="C4" s="15" t="s">
        <v>71</v>
      </c>
      <c r="D4" s="20" t="s">
        <v>72</v>
      </c>
      <c r="E4" s="15" t="s">
        <v>82</v>
      </c>
      <c r="F4" s="20" t="s">
        <v>83</v>
      </c>
      <c r="G4" s="27" t="s">
        <v>89</v>
      </c>
      <c r="H4" s="27" t="s">
        <v>162</v>
      </c>
      <c r="I4" s="27" t="s">
        <v>86</v>
      </c>
      <c r="J4" s="24" t="s">
        <v>85</v>
      </c>
      <c r="K4" s="20" t="s">
        <v>84</v>
      </c>
      <c r="L4" s="27" t="s">
        <v>1</v>
      </c>
      <c r="M4" s="1"/>
    </row>
    <row r="5" spans="2:13" x14ac:dyDescent="0.25">
      <c r="B5" s="31" t="s">
        <v>130</v>
      </c>
      <c r="C5" s="17">
        <v>2843614</v>
      </c>
      <c r="D5" s="17">
        <v>2</v>
      </c>
      <c r="E5" s="33">
        <v>8.8000000000000007</v>
      </c>
      <c r="F5" s="35">
        <v>11</v>
      </c>
      <c r="G5" s="28">
        <v>3332.97</v>
      </c>
      <c r="H5" s="28">
        <f>G5*F5*D5</f>
        <v>73325.34</v>
      </c>
      <c r="I5" s="28">
        <v>1176.2470588235294</v>
      </c>
      <c r="J5" s="25">
        <v>297.52066115702479</v>
      </c>
      <c r="K5" s="21">
        <v>462.23374999999999</v>
      </c>
      <c r="L5" s="28">
        <f>SUM(H5:K5)</f>
        <v>75261.341469980558</v>
      </c>
      <c r="M5" s="2"/>
    </row>
    <row r="6" spans="2:13" x14ac:dyDescent="0.25">
      <c r="B6" s="32" t="s">
        <v>131</v>
      </c>
      <c r="C6" s="18"/>
      <c r="D6" s="18">
        <v>1</v>
      </c>
      <c r="E6" s="34">
        <v>4</v>
      </c>
      <c r="F6" s="36">
        <v>11</v>
      </c>
      <c r="G6" s="29">
        <v>1849.43</v>
      </c>
      <c r="H6" s="28">
        <f t="shared" ref="H6:H20" si="0">G6*F6</f>
        <v>20343.73</v>
      </c>
      <c r="I6" s="28">
        <v>677.04705882352948</v>
      </c>
      <c r="J6" s="25"/>
      <c r="K6" s="22"/>
      <c r="L6" s="28">
        <f t="shared" ref="L6:L21" si="1">SUM(H6:K6)</f>
        <v>21020.777058823529</v>
      </c>
      <c r="M6" s="2"/>
    </row>
    <row r="7" spans="2:13" x14ac:dyDescent="0.25">
      <c r="B7" s="32" t="s">
        <v>62</v>
      </c>
      <c r="C7" s="18">
        <v>459700</v>
      </c>
      <c r="D7" s="17">
        <v>1</v>
      </c>
      <c r="E7" s="33">
        <v>6</v>
      </c>
      <c r="F7" s="36">
        <v>11</v>
      </c>
      <c r="G7" s="29">
        <v>2605.81</v>
      </c>
      <c r="H7" s="28">
        <f t="shared" si="0"/>
        <v>28663.91</v>
      </c>
      <c r="I7" s="28">
        <v>677.04705882352948</v>
      </c>
      <c r="J7" s="25">
        <v>297.52066115702479</v>
      </c>
      <c r="K7" s="22">
        <v>462.23374999999999</v>
      </c>
      <c r="L7" s="28">
        <f t="shared" si="1"/>
        <v>30100.711469980553</v>
      </c>
      <c r="M7" s="2"/>
    </row>
    <row r="8" spans="2:13" x14ac:dyDescent="0.25">
      <c r="B8" s="32" t="s">
        <v>132</v>
      </c>
      <c r="C8" s="18">
        <v>88324</v>
      </c>
      <c r="D8" s="17">
        <v>1</v>
      </c>
      <c r="E8" s="34">
        <v>4</v>
      </c>
      <c r="F8" s="36">
        <v>11</v>
      </c>
      <c r="G8" s="29">
        <v>1849.43</v>
      </c>
      <c r="H8" s="28">
        <f>G8*F8*D8</f>
        <v>20343.73</v>
      </c>
      <c r="I8" s="28">
        <v>677.04705882352937</v>
      </c>
      <c r="J8" s="25">
        <v>297.52066115702479</v>
      </c>
      <c r="K8" s="22">
        <v>462.23374999999999</v>
      </c>
      <c r="L8" s="28">
        <f t="shared" si="1"/>
        <v>21780.531469980553</v>
      </c>
      <c r="M8" s="2"/>
    </row>
    <row r="9" spans="2:13" x14ac:dyDescent="0.25">
      <c r="B9" s="32" t="s">
        <v>61</v>
      </c>
      <c r="C9" s="18">
        <v>487592</v>
      </c>
      <c r="D9" s="17">
        <v>1</v>
      </c>
      <c r="E9" s="34">
        <v>6</v>
      </c>
      <c r="F9" s="36">
        <v>11</v>
      </c>
      <c r="G9" s="29">
        <v>2605.81</v>
      </c>
      <c r="H9" s="28">
        <f t="shared" si="0"/>
        <v>28663.91</v>
      </c>
      <c r="I9" s="28">
        <v>677.04705882352948</v>
      </c>
      <c r="J9" s="25">
        <v>297.52066115702479</v>
      </c>
      <c r="K9" s="22">
        <v>462.23374999999999</v>
      </c>
      <c r="L9" s="28">
        <f>SUM(H9:K9)</f>
        <v>30100.711469980553</v>
      </c>
      <c r="M9" s="2"/>
    </row>
    <row r="10" spans="2:13" x14ac:dyDescent="0.25">
      <c r="B10" s="32" t="s">
        <v>9</v>
      </c>
      <c r="C10" s="18">
        <v>99542</v>
      </c>
      <c r="D10" s="17">
        <v>1</v>
      </c>
      <c r="E10" s="34">
        <v>4</v>
      </c>
      <c r="F10" s="36">
        <v>3</v>
      </c>
      <c r="G10" s="29">
        <v>1849.43</v>
      </c>
      <c r="H10" s="28">
        <f t="shared" si="0"/>
        <v>5548.29</v>
      </c>
      <c r="I10" s="28">
        <v>344.24705882352941</v>
      </c>
      <c r="J10" s="25">
        <v>297.52066115702479</v>
      </c>
      <c r="K10" s="22">
        <v>462.23374999999999</v>
      </c>
      <c r="L10" s="28">
        <f t="shared" si="1"/>
        <v>6652.2914699805542</v>
      </c>
      <c r="M10" s="2"/>
    </row>
    <row r="11" spans="2:13" x14ac:dyDescent="0.25">
      <c r="B11" s="32" t="s">
        <v>133</v>
      </c>
      <c r="C11" s="18">
        <v>200384</v>
      </c>
      <c r="D11" s="17">
        <v>1</v>
      </c>
      <c r="E11" s="34">
        <v>4</v>
      </c>
      <c r="F11" s="36">
        <v>11</v>
      </c>
      <c r="G11" s="29">
        <v>1849.43</v>
      </c>
      <c r="H11" s="28">
        <f>G11*F11*D11</f>
        <v>20343.73</v>
      </c>
      <c r="I11" s="28">
        <v>677.04705882352948</v>
      </c>
      <c r="J11" s="25">
        <v>297.52066115702479</v>
      </c>
      <c r="K11" s="22">
        <v>462.23374999999999</v>
      </c>
      <c r="L11" s="28">
        <f t="shared" si="1"/>
        <v>21780.531469980553</v>
      </c>
      <c r="M11" s="2"/>
    </row>
    <row r="12" spans="2:13" x14ac:dyDescent="0.25">
      <c r="B12" s="32" t="s">
        <v>134</v>
      </c>
      <c r="C12" s="18">
        <v>115162</v>
      </c>
      <c r="D12" s="17">
        <v>1</v>
      </c>
      <c r="E12" s="34">
        <v>4</v>
      </c>
      <c r="F12" s="36">
        <v>4</v>
      </c>
      <c r="G12" s="29">
        <v>1629.4304000000002</v>
      </c>
      <c r="H12" s="28">
        <f t="shared" si="0"/>
        <v>6517.7216000000008</v>
      </c>
      <c r="I12" s="28">
        <v>385.84705882352944</v>
      </c>
      <c r="J12" s="25">
        <v>297.52066115702479</v>
      </c>
      <c r="K12" s="22">
        <v>462.23374999999999</v>
      </c>
      <c r="L12" s="28">
        <f t="shared" si="1"/>
        <v>7663.3230699805554</v>
      </c>
      <c r="M12" s="2"/>
    </row>
    <row r="13" spans="2:13" x14ac:dyDescent="0.25">
      <c r="B13" s="32" t="s">
        <v>135</v>
      </c>
      <c r="C13" s="18">
        <v>76538</v>
      </c>
      <c r="D13" s="17">
        <v>1</v>
      </c>
      <c r="E13" s="34">
        <v>4</v>
      </c>
      <c r="F13" s="36">
        <v>3.1212947174669132</v>
      </c>
      <c r="G13" s="29">
        <v>1629.4304000000002</v>
      </c>
      <c r="H13" s="28">
        <f>G13*F13*D13</f>
        <v>5085.9324999999999</v>
      </c>
      <c r="I13" s="28">
        <v>677.04705882352937</v>
      </c>
      <c r="J13" s="25">
        <v>297.52066115702479</v>
      </c>
      <c r="K13" s="22">
        <v>462.23374999999999</v>
      </c>
      <c r="L13" s="28">
        <f t="shared" si="1"/>
        <v>6522.7339699805543</v>
      </c>
      <c r="M13" s="2"/>
    </row>
    <row r="14" spans="2:13" x14ac:dyDescent="0.25">
      <c r="B14" s="32" t="s">
        <v>25</v>
      </c>
      <c r="C14" s="18">
        <v>36778</v>
      </c>
      <c r="D14" s="17">
        <v>1</v>
      </c>
      <c r="E14" s="34">
        <v>4</v>
      </c>
      <c r="F14" s="36">
        <v>2</v>
      </c>
      <c r="G14" s="29">
        <v>1849.43</v>
      </c>
      <c r="H14" s="28">
        <f t="shared" si="0"/>
        <v>3698.86</v>
      </c>
      <c r="I14" s="28">
        <v>302.64705882352939</v>
      </c>
      <c r="J14" s="25">
        <v>297.52066115702479</v>
      </c>
      <c r="K14" s="22">
        <v>462.23374999999999</v>
      </c>
      <c r="L14" s="28">
        <f t="shared" si="1"/>
        <v>4761.2614699805545</v>
      </c>
      <c r="M14" s="2"/>
    </row>
    <row r="15" spans="2:13" x14ac:dyDescent="0.25">
      <c r="B15" s="32" t="s">
        <v>136</v>
      </c>
      <c r="C15" s="18">
        <v>175396</v>
      </c>
      <c r="D15" s="17">
        <v>0.5</v>
      </c>
      <c r="E15" s="34">
        <v>4</v>
      </c>
      <c r="F15" s="36">
        <v>11</v>
      </c>
      <c r="G15" s="29">
        <v>1849.43</v>
      </c>
      <c r="H15" s="28">
        <f>G15*F15*D15</f>
        <v>10171.865</v>
      </c>
      <c r="I15" s="28">
        <v>677.04705882352948</v>
      </c>
      <c r="J15" s="25">
        <v>297.52066115702479</v>
      </c>
      <c r="K15" s="22">
        <v>462.23374999999999</v>
      </c>
      <c r="L15" s="28">
        <f t="shared" si="1"/>
        <v>11608.666469980553</v>
      </c>
      <c r="M15" s="2"/>
    </row>
    <row r="16" spans="2:13" x14ac:dyDescent="0.25">
      <c r="B16" s="32" t="s">
        <v>49</v>
      </c>
      <c r="C16" s="18">
        <v>228336</v>
      </c>
      <c r="D16" s="17">
        <v>1</v>
      </c>
      <c r="E16" s="34">
        <v>4</v>
      </c>
      <c r="F16" s="36">
        <v>7</v>
      </c>
      <c r="G16" s="29">
        <v>1849.43</v>
      </c>
      <c r="H16" s="28">
        <f t="shared" si="0"/>
        <v>12946.01</v>
      </c>
      <c r="I16" s="28">
        <v>510.64705882352939</v>
      </c>
      <c r="J16" s="25">
        <v>297.52066115702479</v>
      </c>
      <c r="K16" s="22">
        <v>462.23374999999999</v>
      </c>
      <c r="L16" s="28">
        <f t="shared" si="1"/>
        <v>14216.411469980554</v>
      </c>
      <c r="M16" s="2"/>
    </row>
    <row r="17" spans="2:13" x14ac:dyDescent="0.25">
      <c r="B17" s="32" t="s">
        <v>137</v>
      </c>
      <c r="C17" s="18">
        <v>149796</v>
      </c>
      <c r="D17" s="17">
        <v>0.5</v>
      </c>
      <c r="E17" s="34">
        <v>4</v>
      </c>
      <c r="F17" s="36">
        <v>11</v>
      </c>
      <c r="G17" s="29">
        <v>1849.43</v>
      </c>
      <c r="H17" s="28">
        <f>G17*F17*D17</f>
        <v>10171.865</v>
      </c>
      <c r="I17" s="28">
        <v>677.04705882352948</v>
      </c>
      <c r="J17" s="25">
        <v>297.52066115702479</v>
      </c>
      <c r="K17" s="22">
        <v>462.23374999999999</v>
      </c>
      <c r="L17" s="28">
        <f t="shared" si="1"/>
        <v>11608.666469980553</v>
      </c>
      <c r="M17" s="2"/>
    </row>
    <row r="18" spans="2:13" x14ac:dyDescent="0.25">
      <c r="B18" s="32" t="s">
        <v>138</v>
      </c>
      <c r="C18" s="18">
        <v>460774</v>
      </c>
      <c r="D18" s="17">
        <v>1</v>
      </c>
      <c r="E18" s="34">
        <v>6</v>
      </c>
      <c r="F18" s="36">
        <v>11</v>
      </c>
      <c r="G18" s="29">
        <v>2605.81</v>
      </c>
      <c r="H18" s="28">
        <f t="shared" si="0"/>
        <v>28663.91</v>
      </c>
      <c r="I18" s="28">
        <v>677.04705882352948</v>
      </c>
      <c r="J18" s="25">
        <v>297.52066115702479</v>
      </c>
      <c r="K18" s="22">
        <v>462.23374999999999</v>
      </c>
      <c r="L18" s="28">
        <f t="shared" si="1"/>
        <v>30100.711469980553</v>
      </c>
      <c r="M18" s="2"/>
    </row>
    <row r="19" spans="2:13" x14ac:dyDescent="0.25">
      <c r="B19" s="32" t="s">
        <v>139</v>
      </c>
      <c r="C19" s="18">
        <v>81508</v>
      </c>
      <c r="D19" s="17">
        <v>1</v>
      </c>
      <c r="E19" s="34">
        <v>4</v>
      </c>
      <c r="F19" s="36">
        <v>3</v>
      </c>
      <c r="G19" s="29">
        <v>1849.43</v>
      </c>
      <c r="H19" s="28">
        <f t="shared" si="0"/>
        <v>5548.29</v>
      </c>
      <c r="I19" s="28">
        <v>344.24705882352941</v>
      </c>
      <c r="J19" s="25">
        <v>297.52066115702479</v>
      </c>
      <c r="K19" s="22">
        <v>462.23374999999999</v>
      </c>
      <c r="L19" s="28">
        <f t="shared" si="1"/>
        <v>6652.2914699805542</v>
      </c>
      <c r="M19" s="2"/>
    </row>
    <row r="20" spans="2:13" x14ac:dyDescent="0.25">
      <c r="B20" s="32" t="s">
        <v>52</v>
      </c>
      <c r="C20" s="18">
        <v>223422</v>
      </c>
      <c r="D20" s="17">
        <v>1</v>
      </c>
      <c r="E20" s="34">
        <v>4</v>
      </c>
      <c r="F20" s="36">
        <v>11</v>
      </c>
      <c r="G20" s="29">
        <v>1849.43</v>
      </c>
      <c r="H20" s="28">
        <f t="shared" si="0"/>
        <v>20343.73</v>
      </c>
      <c r="I20" s="28">
        <v>677.04705882352948</v>
      </c>
      <c r="J20" s="25">
        <v>297.52066115702479</v>
      </c>
      <c r="K20" s="22">
        <v>462.23374999999999</v>
      </c>
      <c r="L20" s="28">
        <f t="shared" si="1"/>
        <v>21780.531469980553</v>
      </c>
      <c r="M20" s="2"/>
    </row>
    <row r="21" spans="2:13" x14ac:dyDescent="0.25">
      <c r="B21" s="32" t="s">
        <v>140</v>
      </c>
      <c r="C21" s="18">
        <v>179366</v>
      </c>
      <c r="D21" s="17">
        <v>1</v>
      </c>
      <c r="E21" s="34">
        <v>4</v>
      </c>
      <c r="F21" s="36">
        <v>11</v>
      </c>
      <c r="G21" s="29">
        <v>1849.43</v>
      </c>
      <c r="H21" s="28">
        <v>15257.797499999999</v>
      </c>
      <c r="I21" s="28">
        <v>677.04705882352948</v>
      </c>
      <c r="J21" s="25">
        <v>297.52066115702479</v>
      </c>
      <c r="K21" s="22">
        <v>462.23374999999999</v>
      </c>
      <c r="L21" s="28">
        <f t="shared" si="1"/>
        <v>16694.598969980554</v>
      </c>
      <c r="M21" s="2"/>
    </row>
    <row r="22" spans="2:13" x14ac:dyDescent="0.25">
      <c r="B22" s="45" t="s">
        <v>88</v>
      </c>
      <c r="C22" s="79"/>
      <c r="D22" s="80">
        <v>0.5</v>
      </c>
      <c r="E22" s="85">
        <v>8</v>
      </c>
      <c r="F22" s="81">
        <v>11</v>
      </c>
      <c r="G22" s="82">
        <v>4557.24</v>
      </c>
      <c r="H22" s="83"/>
      <c r="I22" s="83"/>
      <c r="J22" s="84"/>
      <c r="K22" s="81"/>
      <c r="L22" s="82">
        <f>G22*F22</f>
        <v>50129.64</v>
      </c>
    </row>
    <row r="23" spans="2:13" ht="15.75" thickBot="1" x14ac:dyDescent="0.3">
      <c r="B23" s="14" t="s">
        <v>67</v>
      </c>
      <c r="C23" s="16">
        <f>SUM(C5:C21)</f>
        <v>5906232</v>
      </c>
      <c r="D23" s="19">
        <f>SUM(D5:D22)</f>
        <v>17.5</v>
      </c>
      <c r="E23" s="19"/>
      <c r="F23" s="23"/>
      <c r="G23" s="26"/>
      <c r="H23" s="26">
        <f>SUM(H5:H21)</f>
        <v>315638.6215999999</v>
      </c>
      <c r="I23" s="26">
        <f>SUM(I5:I21)</f>
        <v>10511.400000000001</v>
      </c>
      <c r="J23" s="26">
        <f>SUM(J5:J21)</f>
        <v>4760.3305785123966</v>
      </c>
      <c r="K23" s="23">
        <f>SUM(K5:K22)</f>
        <v>7395.7400000000016</v>
      </c>
      <c r="L23" s="30">
        <f>SUM(L5:L22)</f>
        <v>388435.73217851232</v>
      </c>
      <c r="M23" s="4"/>
    </row>
  </sheetData>
  <mergeCells count="1">
    <mergeCell ref="B2:L2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14" 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F16"/>
  <sheetViews>
    <sheetView showGridLines="0" workbookViewId="0">
      <selection activeCell="I10" sqref="I10"/>
    </sheetView>
  </sheetViews>
  <sheetFormatPr defaultColWidth="8.7109375" defaultRowHeight="12.75" x14ac:dyDescent="0.2"/>
  <cols>
    <col min="1" max="1" width="8.7109375" style="49"/>
    <col min="2" max="2" width="17.5703125" style="49" customWidth="1"/>
    <col min="3" max="3" width="26.140625" style="49" customWidth="1"/>
    <col min="4" max="4" width="41.140625" style="49" customWidth="1"/>
    <col min="5" max="5" width="8.7109375" style="49" customWidth="1"/>
    <col min="6" max="6" width="18.5703125" style="49" customWidth="1"/>
    <col min="7" max="7" width="4.5703125" style="49" customWidth="1"/>
    <col min="8" max="8" width="2.85546875" style="49" customWidth="1"/>
    <col min="9" max="16384" width="8.7109375" style="49"/>
  </cols>
  <sheetData>
    <row r="2" spans="3:6" ht="5.0999999999999996" customHeight="1" thickBot="1" x14ac:dyDescent="0.25"/>
    <row r="3" spans="3:6" ht="17.25" thickTop="1" thickBot="1" x14ac:dyDescent="0.25">
      <c r="C3" s="50"/>
      <c r="D3" s="51"/>
      <c r="E3" s="52" t="s">
        <v>142</v>
      </c>
      <c r="F3" s="53" t="s">
        <v>143</v>
      </c>
    </row>
    <row r="4" spans="3:6" ht="16.5" thickBot="1" x14ac:dyDescent="0.25">
      <c r="C4" s="54" t="s">
        <v>161</v>
      </c>
      <c r="D4" s="55" t="s">
        <v>160</v>
      </c>
      <c r="E4" s="56">
        <v>0.70831040811269075</v>
      </c>
      <c r="F4" s="57">
        <v>739699.76466273936</v>
      </c>
    </row>
    <row r="5" spans="3:6" ht="16.5" thickBot="1" x14ac:dyDescent="0.25">
      <c r="C5" s="58"/>
      <c r="D5" s="59"/>
      <c r="E5" s="59"/>
      <c r="F5" s="60"/>
    </row>
    <row r="6" spans="3:6" ht="17.25" thickTop="1" thickBot="1" x14ac:dyDescent="0.25">
      <c r="C6" s="61"/>
      <c r="D6" s="62" t="s">
        <v>144</v>
      </c>
      <c r="E6" s="87">
        <v>0.70831040811269075</v>
      </c>
      <c r="F6" s="64">
        <v>739699.76466273936</v>
      </c>
    </row>
    <row r="7" spans="3:6" ht="16.5" customHeight="1" thickTop="1" thickBot="1" x14ac:dyDescent="0.25">
      <c r="C7" s="89" t="s">
        <v>145</v>
      </c>
      <c r="D7" s="65" t="s">
        <v>146</v>
      </c>
      <c r="E7" s="86">
        <v>0.05</v>
      </c>
      <c r="F7" s="66">
        <v>52215.791000000005</v>
      </c>
    </row>
    <row r="8" spans="3:6" ht="16.5" thickBot="1" x14ac:dyDescent="0.25">
      <c r="C8" s="90"/>
      <c r="D8" s="59" t="s">
        <v>147</v>
      </c>
      <c r="E8" s="86">
        <v>9.9189591887309164E-2</v>
      </c>
      <c r="F8" s="66">
        <v>103585.25998726062</v>
      </c>
    </row>
    <row r="9" spans="3:6" ht="17.25" thickTop="1" thickBot="1" x14ac:dyDescent="0.25">
      <c r="C9" s="61"/>
      <c r="D9" s="62" t="s">
        <v>148</v>
      </c>
      <c r="E9" s="63">
        <v>0.14918959188730918</v>
      </c>
      <c r="F9" s="64">
        <v>155801.05098726062</v>
      </c>
    </row>
    <row r="10" spans="3:6" ht="17.25" thickTop="1" thickBot="1" x14ac:dyDescent="0.25">
      <c r="C10" s="89" t="s">
        <v>149</v>
      </c>
      <c r="D10" s="65" t="s">
        <v>150</v>
      </c>
      <c r="E10" s="67">
        <v>0.05</v>
      </c>
      <c r="F10" s="66">
        <v>52215.791000000005</v>
      </c>
    </row>
    <row r="11" spans="3:6" ht="16.5" thickBot="1" x14ac:dyDescent="0.25">
      <c r="C11" s="91"/>
      <c r="D11" s="65" t="s">
        <v>151</v>
      </c>
      <c r="E11" s="68">
        <v>1.6500000000000001E-2</v>
      </c>
      <c r="F11" s="66">
        <v>17231.211030000002</v>
      </c>
    </row>
    <row r="12" spans="3:6" ht="16.5" thickBot="1" x14ac:dyDescent="0.25">
      <c r="C12" s="91"/>
      <c r="D12" s="65" t="s">
        <v>152</v>
      </c>
      <c r="E12" s="68">
        <v>7.5999999999999998E-2</v>
      </c>
      <c r="F12" s="66">
        <v>79368.00232</v>
      </c>
    </row>
    <row r="13" spans="3:6" ht="16.5" thickBot="1" x14ac:dyDescent="0.25">
      <c r="C13" s="90"/>
      <c r="D13" s="59" t="s">
        <v>153</v>
      </c>
      <c r="E13" s="88">
        <v>0</v>
      </c>
      <c r="F13" s="66">
        <v>0</v>
      </c>
    </row>
    <row r="14" spans="3:6" ht="17.25" thickTop="1" thickBot="1" x14ac:dyDescent="0.25">
      <c r="C14" s="69"/>
      <c r="D14" s="70" t="s">
        <v>154</v>
      </c>
      <c r="E14" s="71">
        <v>0.14250000000000002</v>
      </c>
      <c r="F14" s="72">
        <v>148815.00435</v>
      </c>
    </row>
    <row r="15" spans="3:6" ht="17.25" thickTop="1" thickBot="1" x14ac:dyDescent="0.25">
      <c r="C15" s="73"/>
      <c r="D15" s="74"/>
      <c r="E15" s="74"/>
      <c r="F15" s="74"/>
    </row>
    <row r="16" spans="3:6" ht="16.5" thickBot="1" x14ac:dyDescent="0.25">
      <c r="C16" s="75" t="s">
        <v>155</v>
      </c>
      <c r="D16" s="76"/>
      <c r="E16" s="77"/>
      <c r="F16" s="78">
        <v>1044315.8200000001</v>
      </c>
    </row>
  </sheetData>
  <mergeCells count="2">
    <mergeCell ref="C7:C8"/>
    <mergeCell ref="C10:C1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DFP-LOTE 1</vt:lpstr>
      <vt:lpstr>LOTE 1</vt:lpstr>
      <vt:lpstr>LOTE 2</vt:lpstr>
      <vt:lpstr>LOTE 3</vt:lpstr>
      <vt:lpstr>DFP-LOTE 4</vt:lpstr>
      <vt:lpstr>LOTE 4</vt:lpstr>
      <vt:lpstr>DFP-LOTE 1 e 4</vt:lpstr>
    </vt:vector>
  </TitlesOfParts>
  <Company>Iron Mountain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Paixao Batista, Talita</dc:creator>
  <cp:lastModifiedBy>user</cp:lastModifiedBy>
  <dcterms:created xsi:type="dcterms:W3CDTF">2021-07-22T19:39:22Z</dcterms:created>
  <dcterms:modified xsi:type="dcterms:W3CDTF">2021-12-07T20:10:01Z</dcterms:modified>
</cp:coreProperties>
</file>